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mcdc01\sap_ablage$\Attachments\"/>
    </mc:Choice>
  </mc:AlternateContent>
  <xr:revisionPtr revIDLastSave="0" documentId="13_ncr:1_{F6545A05-2066-4785-A73E-72E13CD464D7}" xr6:coauthVersionLast="47" xr6:coauthVersionMax="47" xr10:uidLastSave="{00000000-0000-0000-0000-000000000000}"/>
  <bookViews>
    <workbookView xWindow="57480" yWindow="15945" windowWidth="29040" windowHeight="15840" activeTab="1" xr2:uid="{00000000-000D-0000-FFFF-FFFF00000000}"/>
  </bookViews>
  <sheets>
    <sheet name="Import" sheetId="1" r:id="rId1"/>
    <sheet name="TX01" sheetId="2" r:id="rId2"/>
    <sheet name="VK" sheetId="5" r:id="rId3"/>
    <sheet name="Sprung" sheetId="6" r:id="rId4"/>
  </sheets>
  <definedNames>
    <definedName name="_xlnm.Print_Area" localSheetId="3">Sprung!$C$1:$L$89</definedName>
    <definedName name="XXX2515101TX01HOSE." localSheetId="0">Import!$A$1:$BE$8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5" l="1"/>
  <c r="E4" i="6" s="1"/>
  <c r="E2" i="5"/>
  <c r="E3" i="6" s="1"/>
  <c r="B90" i="5"/>
  <c r="C79" i="6" s="1"/>
  <c r="D75" i="6" l="1"/>
  <c r="D74" i="6"/>
  <c r="D73" i="6"/>
  <c r="D72" i="6"/>
  <c r="D71" i="6"/>
  <c r="D70" i="6"/>
  <c r="D69" i="6"/>
  <c r="L66" i="6"/>
  <c r="K66" i="6"/>
  <c r="K72" i="6" s="1"/>
  <c r="J66" i="6"/>
  <c r="J73" i="6" s="1"/>
  <c r="I66" i="6"/>
  <c r="I74" i="6" s="1"/>
  <c r="H66" i="6"/>
  <c r="H72" i="6" s="1"/>
  <c r="G66" i="6"/>
  <c r="G72" i="6" s="1"/>
  <c r="F66" i="6"/>
  <c r="F73" i="6" s="1"/>
  <c r="E66" i="6"/>
  <c r="E74" i="6" s="1"/>
  <c r="D65" i="6"/>
  <c r="D64" i="6"/>
  <c r="D63" i="6"/>
  <c r="D62" i="6"/>
  <c r="D61" i="6"/>
  <c r="D60" i="6"/>
  <c r="D59" i="6"/>
  <c r="L56" i="6"/>
  <c r="L64" i="6" s="1"/>
  <c r="K56" i="6"/>
  <c r="K62" i="6" s="1"/>
  <c r="J56" i="6"/>
  <c r="J62" i="6" s="1"/>
  <c r="I56" i="6"/>
  <c r="I63" i="6" s="1"/>
  <c r="H56" i="6"/>
  <c r="H64" i="6" s="1"/>
  <c r="G56" i="6"/>
  <c r="F56" i="6"/>
  <c r="F62" i="6" s="1"/>
  <c r="E56" i="6"/>
  <c r="E63" i="6" s="1"/>
  <c r="D55" i="6"/>
  <c r="D54" i="6"/>
  <c r="D53" i="6"/>
  <c r="D52" i="6"/>
  <c r="D51" i="6"/>
  <c r="D50" i="6"/>
  <c r="D49" i="6"/>
  <c r="L46" i="6"/>
  <c r="L53" i="6" s="1"/>
  <c r="K46" i="6"/>
  <c r="K54" i="6" s="1"/>
  <c r="J46" i="6"/>
  <c r="I46" i="6"/>
  <c r="I52" i="6" s="1"/>
  <c r="H46" i="6"/>
  <c r="H53" i="6" s="1"/>
  <c r="G46" i="6"/>
  <c r="G54" i="6" s="1"/>
  <c r="F46" i="6"/>
  <c r="E46" i="6"/>
  <c r="E52" i="6" s="1"/>
  <c r="D45" i="6"/>
  <c r="D44" i="6"/>
  <c r="D43" i="6"/>
  <c r="D42" i="6"/>
  <c r="D41" i="6"/>
  <c r="D40" i="6"/>
  <c r="D39" i="6"/>
  <c r="L36" i="6"/>
  <c r="L42" i="6" s="1"/>
  <c r="K36" i="6"/>
  <c r="K43" i="6" s="1"/>
  <c r="J36" i="6"/>
  <c r="J44" i="6" s="1"/>
  <c r="I36" i="6"/>
  <c r="I42" i="6" s="1"/>
  <c r="H36" i="6"/>
  <c r="H42" i="6" s="1"/>
  <c r="G36" i="6"/>
  <c r="G43" i="6" s="1"/>
  <c r="F36" i="6"/>
  <c r="F44" i="6" s="1"/>
  <c r="E36" i="6"/>
  <c r="E42" i="6" s="1"/>
  <c r="D35" i="6"/>
  <c r="D34" i="6"/>
  <c r="D33" i="6"/>
  <c r="D32" i="6"/>
  <c r="D31" i="6"/>
  <c r="D30" i="6"/>
  <c r="D29" i="6"/>
  <c r="L26" i="6"/>
  <c r="K26" i="6"/>
  <c r="K32" i="6" s="1"/>
  <c r="J26" i="6"/>
  <c r="J33" i="6" s="1"/>
  <c r="I26" i="6"/>
  <c r="I34" i="6" s="1"/>
  <c r="H26" i="6"/>
  <c r="G26" i="6"/>
  <c r="G32" i="6" s="1"/>
  <c r="F26" i="6"/>
  <c r="F33" i="6" s="1"/>
  <c r="E26" i="6"/>
  <c r="E34" i="6" s="1"/>
  <c r="D25" i="6"/>
  <c r="D24" i="6"/>
  <c r="D23" i="6"/>
  <c r="D22" i="6"/>
  <c r="D21" i="6"/>
  <c r="D20" i="6"/>
  <c r="D19" i="6"/>
  <c r="L16" i="6"/>
  <c r="L24" i="6" s="1"/>
  <c r="K16" i="6"/>
  <c r="K22" i="6" s="1"/>
  <c r="J16" i="6"/>
  <c r="J22" i="6" s="1"/>
  <c r="I16" i="6"/>
  <c r="I23" i="6" s="1"/>
  <c r="H16" i="6"/>
  <c r="H24" i="6" s="1"/>
  <c r="G16" i="6"/>
  <c r="F16" i="6"/>
  <c r="F22" i="6" s="1"/>
  <c r="E16" i="6"/>
  <c r="E23" i="6" s="1"/>
  <c r="D15" i="6"/>
  <c r="D14" i="6"/>
  <c r="D13" i="6"/>
  <c r="D12" i="6"/>
  <c r="D11" i="6"/>
  <c r="D10" i="6"/>
  <c r="D9" i="6"/>
  <c r="L6" i="6"/>
  <c r="L15" i="6" s="1"/>
  <c r="K6" i="6"/>
  <c r="K9" i="6" s="1"/>
  <c r="J6" i="6"/>
  <c r="J15" i="6" s="1"/>
  <c r="I6" i="6"/>
  <c r="I15" i="6" s="1"/>
  <c r="H6" i="6"/>
  <c r="H12" i="6" s="1"/>
  <c r="G6" i="6"/>
  <c r="G12" i="6" s="1"/>
  <c r="F6" i="6"/>
  <c r="F10" i="6" s="1"/>
  <c r="E6" i="6"/>
  <c r="E12" i="6" s="1"/>
  <c r="E9" i="6" l="1"/>
  <c r="I9" i="6"/>
  <c r="I10" i="6"/>
  <c r="E13" i="6"/>
  <c r="E15" i="6"/>
  <c r="I60" i="6"/>
  <c r="G55" i="6"/>
  <c r="J63" i="6"/>
  <c r="L14" i="6"/>
  <c r="H10" i="6"/>
  <c r="E35" i="6"/>
  <c r="F30" i="6"/>
  <c r="I49" i="6"/>
  <c r="L39" i="6"/>
  <c r="J45" i="6"/>
  <c r="J59" i="6"/>
  <c r="I64" i="6"/>
  <c r="G73" i="6"/>
  <c r="E14" i="6"/>
  <c r="H15" i="6"/>
  <c r="L25" i="6"/>
  <c r="F34" i="6"/>
  <c r="H39" i="6"/>
  <c r="I53" i="6"/>
  <c r="G69" i="6"/>
  <c r="E20" i="6"/>
  <c r="E24" i="6"/>
  <c r="J70" i="6"/>
  <c r="J74" i="6"/>
  <c r="H14" i="6"/>
  <c r="H43" i="6"/>
  <c r="K44" i="6"/>
  <c r="H50" i="6"/>
  <c r="H54" i="6"/>
  <c r="K55" i="6"/>
  <c r="H65" i="6"/>
  <c r="K69" i="6"/>
  <c r="K73" i="6"/>
  <c r="G44" i="6"/>
  <c r="L10" i="6"/>
  <c r="F19" i="6"/>
  <c r="I20" i="6"/>
  <c r="F23" i="6"/>
  <c r="I24" i="6"/>
  <c r="I35" i="6"/>
  <c r="E10" i="6"/>
  <c r="I13" i="6"/>
  <c r="I14" i="6"/>
  <c r="G15" i="6"/>
  <c r="J19" i="6"/>
  <c r="J23" i="6"/>
  <c r="G29" i="6"/>
  <c r="J30" i="6"/>
  <c r="G33" i="6"/>
  <c r="J34" i="6"/>
  <c r="G40" i="6"/>
  <c r="L43" i="6"/>
  <c r="E49" i="6"/>
  <c r="L50" i="6"/>
  <c r="E53" i="6"/>
  <c r="L54" i="6"/>
  <c r="E60" i="6"/>
  <c r="E64" i="6"/>
  <c r="L65" i="6"/>
  <c r="E75" i="6"/>
  <c r="H25" i="6"/>
  <c r="K29" i="6"/>
  <c r="K33" i="6"/>
  <c r="K40" i="6"/>
  <c r="F45" i="6"/>
  <c r="F59" i="6"/>
  <c r="F63" i="6"/>
  <c r="F70" i="6"/>
  <c r="F74" i="6"/>
  <c r="I75" i="6"/>
  <c r="H35" i="6"/>
  <c r="H34" i="6"/>
  <c r="H30" i="6"/>
  <c r="H33" i="6"/>
  <c r="H29" i="6"/>
  <c r="L35" i="6"/>
  <c r="L34" i="6"/>
  <c r="L30" i="6"/>
  <c r="L33" i="6"/>
  <c r="L29" i="6"/>
  <c r="F55" i="6"/>
  <c r="F54" i="6"/>
  <c r="F50" i="6"/>
  <c r="F53" i="6"/>
  <c r="F49" i="6"/>
  <c r="J55" i="6"/>
  <c r="J54" i="6"/>
  <c r="J50" i="6"/>
  <c r="J53" i="6"/>
  <c r="J49" i="6"/>
  <c r="G9" i="6"/>
  <c r="L12" i="6"/>
  <c r="G13" i="6"/>
  <c r="K13" i="6"/>
  <c r="F14" i="6"/>
  <c r="J14" i="6"/>
  <c r="H9" i="6"/>
  <c r="L9" i="6"/>
  <c r="G10" i="6"/>
  <c r="K10" i="6"/>
  <c r="I12" i="6"/>
  <c r="H13" i="6"/>
  <c r="L13" i="6"/>
  <c r="G14" i="6"/>
  <c r="K14" i="6"/>
  <c r="F15" i="6"/>
  <c r="K15" i="6"/>
  <c r="H32" i="6"/>
  <c r="H75" i="6"/>
  <c r="H74" i="6"/>
  <c r="H70" i="6"/>
  <c r="H73" i="6"/>
  <c r="H69" i="6"/>
  <c r="L75" i="6"/>
  <c r="L74" i="6"/>
  <c r="L70" i="6"/>
  <c r="L73" i="6"/>
  <c r="L69" i="6"/>
  <c r="L72" i="6"/>
  <c r="F9" i="6"/>
  <c r="J9" i="6"/>
  <c r="F13" i="6"/>
  <c r="J13" i="6"/>
  <c r="F12" i="6"/>
  <c r="J12" i="6"/>
  <c r="L32" i="6"/>
  <c r="K12" i="6"/>
  <c r="F52" i="6"/>
  <c r="J10" i="6"/>
  <c r="G25" i="6"/>
  <c r="G24" i="6"/>
  <c r="G20" i="6"/>
  <c r="G23" i="6"/>
  <c r="G19" i="6"/>
  <c r="K25" i="6"/>
  <c r="K24" i="6"/>
  <c r="K20" i="6"/>
  <c r="K23" i="6"/>
  <c r="K19" i="6"/>
  <c r="G22" i="6"/>
  <c r="E45" i="6"/>
  <c r="E44" i="6"/>
  <c r="E40" i="6"/>
  <c r="E43" i="6"/>
  <c r="E39" i="6"/>
  <c r="I45" i="6"/>
  <c r="I44" i="6"/>
  <c r="I40" i="6"/>
  <c r="I43" i="6"/>
  <c r="I39" i="6"/>
  <c r="J52" i="6"/>
  <c r="G65" i="6"/>
  <c r="G64" i="6"/>
  <c r="G60" i="6"/>
  <c r="G63" i="6"/>
  <c r="G59" i="6"/>
  <c r="K65" i="6"/>
  <c r="K64" i="6"/>
  <c r="K60" i="6"/>
  <c r="K63" i="6"/>
  <c r="K59" i="6"/>
  <c r="G62" i="6"/>
  <c r="F20" i="6"/>
  <c r="J20" i="6"/>
  <c r="H22" i="6"/>
  <c r="L22" i="6"/>
  <c r="F24" i="6"/>
  <c r="J24" i="6"/>
  <c r="E25" i="6"/>
  <c r="I25" i="6"/>
  <c r="G30" i="6"/>
  <c r="K30" i="6"/>
  <c r="E32" i="6"/>
  <c r="I32" i="6"/>
  <c r="G34" i="6"/>
  <c r="K34" i="6"/>
  <c r="F35" i="6"/>
  <c r="J35" i="6"/>
  <c r="H40" i="6"/>
  <c r="L40" i="6"/>
  <c r="F42" i="6"/>
  <c r="J42" i="6"/>
  <c r="H44" i="6"/>
  <c r="L44" i="6"/>
  <c r="G45" i="6"/>
  <c r="K45" i="6"/>
  <c r="E50" i="6"/>
  <c r="I50" i="6"/>
  <c r="G52" i="6"/>
  <c r="K52" i="6"/>
  <c r="E54" i="6"/>
  <c r="I54" i="6"/>
  <c r="H55" i="6"/>
  <c r="L55" i="6"/>
  <c r="F60" i="6"/>
  <c r="J60" i="6"/>
  <c r="H62" i="6"/>
  <c r="L62" i="6"/>
  <c r="F64" i="6"/>
  <c r="J64" i="6"/>
  <c r="E65" i="6"/>
  <c r="I65" i="6"/>
  <c r="G70" i="6"/>
  <c r="K70" i="6"/>
  <c r="E72" i="6"/>
  <c r="I72" i="6"/>
  <c r="G74" i="6"/>
  <c r="K74" i="6"/>
  <c r="F75" i="6"/>
  <c r="J75" i="6"/>
  <c r="H19" i="6"/>
  <c r="L19" i="6"/>
  <c r="E22" i="6"/>
  <c r="I22" i="6"/>
  <c r="H23" i="6"/>
  <c r="L23" i="6"/>
  <c r="F25" i="6"/>
  <c r="J25" i="6"/>
  <c r="E29" i="6"/>
  <c r="I29" i="6"/>
  <c r="F32" i="6"/>
  <c r="J32" i="6"/>
  <c r="E33" i="6"/>
  <c r="I33" i="6"/>
  <c r="G35" i="6"/>
  <c r="K35" i="6"/>
  <c r="F39" i="6"/>
  <c r="J39" i="6"/>
  <c r="G42" i="6"/>
  <c r="K42" i="6"/>
  <c r="F43" i="6"/>
  <c r="J43" i="6"/>
  <c r="H45" i="6"/>
  <c r="L45" i="6"/>
  <c r="G49" i="6"/>
  <c r="K49" i="6"/>
  <c r="H52" i="6"/>
  <c r="L52" i="6"/>
  <c r="G53" i="6"/>
  <c r="K53" i="6"/>
  <c r="E55" i="6"/>
  <c r="I55" i="6"/>
  <c r="H59" i="6"/>
  <c r="L59" i="6"/>
  <c r="E62" i="6"/>
  <c r="I62" i="6"/>
  <c r="H63" i="6"/>
  <c r="L63" i="6"/>
  <c r="F65" i="6"/>
  <c r="J65" i="6"/>
  <c r="E69" i="6"/>
  <c r="I69" i="6"/>
  <c r="F72" i="6"/>
  <c r="J72" i="6"/>
  <c r="E73" i="6"/>
  <c r="I73" i="6"/>
  <c r="G75" i="6"/>
  <c r="K75" i="6"/>
  <c r="E19" i="6"/>
  <c r="I19" i="6"/>
  <c r="H20" i="6"/>
  <c r="L20" i="6"/>
  <c r="F29" i="6"/>
  <c r="J29" i="6"/>
  <c r="E30" i="6"/>
  <c r="I30" i="6"/>
  <c r="G39" i="6"/>
  <c r="K39" i="6"/>
  <c r="F40" i="6"/>
  <c r="J40" i="6"/>
  <c r="H49" i="6"/>
  <c r="L49" i="6"/>
  <c r="G50" i="6"/>
  <c r="K50" i="6"/>
  <c r="E59" i="6"/>
  <c r="I59" i="6"/>
  <c r="H60" i="6"/>
  <c r="L60" i="6"/>
  <c r="F69" i="6"/>
  <c r="J69" i="6"/>
  <c r="E70" i="6"/>
  <c r="I70" i="6"/>
  <c r="D74" i="5" l="1"/>
  <c r="D73" i="5"/>
  <c r="D72" i="5"/>
  <c r="D71" i="5"/>
  <c r="D70" i="5"/>
  <c r="D69" i="5"/>
  <c r="D68" i="5"/>
  <c r="L65" i="5"/>
  <c r="L71" i="5" s="1"/>
  <c r="K65" i="5"/>
  <c r="K74" i="5" s="1"/>
  <c r="J65" i="5"/>
  <c r="I65" i="5"/>
  <c r="I69" i="5" s="1"/>
  <c r="H65" i="5"/>
  <c r="H71" i="5" s="1"/>
  <c r="G65" i="5"/>
  <c r="G73" i="5" s="1"/>
  <c r="F65" i="5"/>
  <c r="F71" i="5" s="1"/>
  <c r="E65" i="5"/>
  <c r="E71" i="5" s="1"/>
  <c r="D64" i="5"/>
  <c r="D63" i="5"/>
  <c r="D62" i="5"/>
  <c r="D61" i="5"/>
  <c r="D60" i="5"/>
  <c r="D59" i="5"/>
  <c r="D58" i="5"/>
  <c r="L55" i="5"/>
  <c r="L59" i="5" s="1"/>
  <c r="K55" i="5"/>
  <c r="K61" i="5" s="1"/>
  <c r="J55" i="5"/>
  <c r="J64" i="5" s="1"/>
  <c r="I55" i="5"/>
  <c r="I62" i="5" s="1"/>
  <c r="H55" i="5"/>
  <c r="H63" i="5" s="1"/>
  <c r="G55" i="5"/>
  <c r="G61" i="5" s="1"/>
  <c r="F55" i="5"/>
  <c r="F61" i="5" s="1"/>
  <c r="E55" i="5"/>
  <c r="D54" i="5"/>
  <c r="D53" i="5"/>
  <c r="D52" i="5"/>
  <c r="D51" i="5"/>
  <c r="D50" i="5"/>
  <c r="D49" i="5"/>
  <c r="D48" i="5"/>
  <c r="L45" i="5"/>
  <c r="L51" i="5" s="1"/>
  <c r="K45" i="5"/>
  <c r="K52" i="5" s="1"/>
  <c r="J45" i="5"/>
  <c r="J51" i="5" s="1"/>
  <c r="I45" i="5"/>
  <c r="I54" i="5" s="1"/>
  <c r="H45" i="5"/>
  <c r="H52" i="5" s="1"/>
  <c r="G45" i="5"/>
  <c r="G51" i="5" s="1"/>
  <c r="F45" i="5"/>
  <c r="F51" i="5" s="1"/>
  <c r="E45" i="5"/>
  <c r="E51" i="5" s="1"/>
  <c r="D44" i="5"/>
  <c r="D43" i="5"/>
  <c r="D42" i="5"/>
  <c r="D41" i="5"/>
  <c r="D40" i="5"/>
  <c r="D39" i="5"/>
  <c r="D38" i="5"/>
  <c r="L35" i="5"/>
  <c r="L43" i="5" s="1"/>
  <c r="K35" i="5"/>
  <c r="K38" i="5" s="1"/>
  <c r="J35" i="5"/>
  <c r="J43" i="5" s="1"/>
  <c r="I35" i="5"/>
  <c r="I41" i="5" s="1"/>
  <c r="H35" i="5"/>
  <c r="H44" i="5" s="1"/>
  <c r="G35" i="5"/>
  <c r="F35" i="5"/>
  <c r="F41" i="5" s="1"/>
  <c r="E35" i="5"/>
  <c r="E41" i="5" s="1"/>
  <c r="D34" i="5"/>
  <c r="D33" i="5"/>
  <c r="D32" i="5"/>
  <c r="D31" i="5"/>
  <c r="D30" i="5"/>
  <c r="D29" i="5"/>
  <c r="D28" i="5"/>
  <c r="L25" i="5"/>
  <c r="L31" i="5" s="1"/>
  <c r="K25" i="5"/>
  <c r="K30" i="5" s="1"/>
  <c r="J25" i="5"/>
  <c r="I25" i="5"/>
  <c r="I33" i="5" s="1"/>
  <c r="H25" i="5"/>
  <c r="H31" i="5" s="1"/>
  <c r="G25" i="5"/>
  <c r="G33" i="5" s="1"/>
  <c r="F25" i="5"/>
  <c r="F31" i="5" s="1"/>
  <c r="E25" i="5"/>
  <c r="E31" i="5" s="1"/>
  <c r="D24" i="5"/>
  <c r="D23" i="5"/>
  <c r="D22" i="5"/>
  <c r="D21" i="5"/>
  <c r="D20" i="5"/>
  <c r="D19" i="5"/>
  <c r="D18" i="5"/>
  <c r="L15" i="5"/>
  <c r="L19" i="5" s="1"/>
  <c r="K15" i="5"/>
  <c r="K21" i="5" s="1"/>
  <c r="J15" i="5"/>
  <c r="J24" i="5" s="1"/>
  <c r="I15" i="5"/>
  <c r="H15" i="5"/>
  <c r="H21" i="5" s="1"/>
  <c r="G15" i="5"/>
  <c r="G21" i="5" s="1"/>
  <c r="F15" i="5"/>
  <c r="F21" i="5" s="1"/>
  <c r="E15" i="5"/>
  <c r="D14" i="5"/>
  <c r="D13" i="5"/>
  <c r="D12" i="5"/>
  <c r="D11" i="5"/>
  <c r="D10" i="5"/>
  <c r="D9" i="5"/>
  <c r="D8" i="5"/>
  <c r="L5" i="5"/>
  <c r="L11" i="5" s="1"/>
  <c r="K5" i="5"/>
  <c r="K14" i="5" s="1"/>
  <c r="J5" i="5"/>
  <c r="J11" i="5" s="1"/>
  <c r="I5" i="5"/>
  <c r="I14" i="5" s="1"/>
  <c r="H5" i="5"/>
  <c r="H11" i="5" s="1"/>
  <c r="G5" i="5"/>
  <c r="G12" i="5" s="1"/>
  <c r="F5" i="5"/>
  <c r="F11" i="5" s="1"/>
  <c r="E5" i="5"/>
  <c r="E14" i="5" s="1"/>
  <c r="I53" i="5" l="1"/>
  <c r="I29" i="5"/>
  <c r="I31" i="5"/>
  <c r="F20" i="5"/>
  <c r="F24" i="5"/>
  <c r="H14" i="5"/>
  <c r="F30" i="5"/>
  <c r="I49" i="5"/>
  <c r="G58" i="5"/>
  <c r="H68" i="5"/>
  <c r="F34" i="5"/>
  <c r="I73" i="5"/>
  <c r="F64" i="5"/>
  <c r="H12" i="5"/>
  <c r="H10" i="5"/>
  <c r="H8" i="5"/>
  <c r="H39" i="5"/>
  <c r="E68" i="5"/>
  <c r="H43" i="5"/>
  <c r="G64" i="5"/>
  <c r="K71" i="5"/>
  <c r="L73" i="5"/>
  <c r="G63" i="5"/>
  <c r="H69" i="5"/>
  <c r="K31" i="5"/>
  <c r="E44" i="5"/>
  <c r="F38" i="5"/>
  <c r="I39" i="5"/>
  <c r="I40" i="5"/>
  <c r="F42" i="5"/>
  <c r="I43" i="5"/>
  <c r="I44" i="5"/>
  <c r="L8" i="5"/>
  <c r="L10" i="5"/>
  <c r="L12" i="5"/>
  <c r="F23" i="5"/>
  <c r="K29" i="5"/>
  <c r="G34" i="5"/>
  <c r="I38" i="5"/>
  <c r="J39" i="5"/>
  <c r="I42" i="5"/>
  <c r="E50" i="5"/>
  <c r="I51" i="5"/>
  <c r="G60" i="5"/>
  <c r="K63" i="5"/>
  <c r="K64" i="5"/>
  <c r="L70" i="5"/>
  <c r="L72" i="5"/>
  <c r="G29" i="5"/>
  <c r="E40" i="5"/>
  <c r="G30" i="5"/>
  <c r="F60" i="5"/>
  <c r="J61" i="5"/>
  <c r="J21" i="5"/>
  <c r="L23" i="5"/>
  <c r="K33" i="5"/>
  <c r="K34" i="5"/>
  <c r="I50" i="5"/>
  <c r="E54" i="5"/>
  <c r="K59" i="5"/>
  <c r="K60" i="5"/>
  <c r="K62" i="5"/>
  <c r="G69" i="5"/>
  <c r="H74" i="5"/>
  <c r="K24" i="5"/>
  <c r="L30" i="5"/>
  <c r="J52" i="5"/>
  <c r="J54" i="5"/>
  <c r="L58" i="5"/>
  <c r="H59" i="5"/>
  <c r="F8" i="5"/>
  <c r="J9" i="5"/>
  <c r="J14" i="5"/>
  <c r="L18" i="5"/>
  <c r="H19" i="5"/>
  <c r="L34" i="5"/>
  <c r="J48" i="5"/>
  <c r="J50" i="5"/>
  <c r="F70" i="5"/>
  <c r="E13" i="5"/>
  <c r="L22" i="5"/>
  <c r="H23" i="5"/>
  <c r="E28" i="5"/>
  <c r="L29" i="5"/>
  <c r="L40" i="5"/>
  <c r="L44" i="5"/>
  <c r="K48" i="5"/>
  <c r="F50" i="5"/>
  <c r="K53" i="5"/>
  <c r="H54" i="5"/>
  <c r="J8" i="5"/>
  <c r="F9" i="5"/>
  <c r="F10" i="5"/>
  <c r="J12" i="5"/>
  <c r="F13" i="5"/>
  <c r="F14" i="5"/>
  <c r="G18" i="5"/>
  <c r="F19" i="5"/>
  <c r="K20" i="5"/>
  <c r="K23" i="5"/>
  <c r="G24" i="5"/>
  <c r="H28" i="5"/>
  <c r="H29" i="5"/>
  <c r="G31" i="5"/>
  <c r="E32" i="5"/>
  <c r="L33" i="5"/>
  <c r="H34" i="5"/>
  <c r="E38" i="5"/>
  <c r="E39" i="5"/>
  <c r="E42" i="5"/>
  <c r="E43" i="5"/>
  <c r="K49" i="5"/>
  <c r="H50" i="5"/>
  <c r="F52" i="5"/>
  <c r="F53" i="5"/>
  <c r="K58" i="5"/>
  <c r="G59" i="5"/>
  <c r="G62" i="5"/>
  <c r="F63" i="5"/>
  <c r="L69" i="5"/>
  <c r="K70" i="5"/>
  <c r="I71" i="5"/>
  <c r="H72" i="5"/>
  <c r="H73" i="5"/>
  <c r="F74" i="5"/>
  <c r="F48" i="5"/>
  <c r="F49" i="5"/>
  <c r="I9" i="5"/>
  <c r="I13" i="5"/>
  <c r="K18" i="5"/>
  <c r="G19" i="5"/>
  <c r="G22" i="5"/>
  <c r="L28" i="5"/>
  <c r="H32" i="5"/>
  <c r="H33" i="5"/>
  <c r="H61" i="5"/>
  <c r="J10" i="5"/>
  <c r="F12" i="5"/>
  <c r="J13" i="5"/>
  <c r="K22" i="5"/>
  <c r="G23" i="5"/>
  <c r="L32" i="5"/>
  <c r="H41" i="5"/>
  <c r="J53" i="5"/>
  <c r="F54" i="5"/>
  <c r="L62" i="5"/>
  <c r="E9" i="5"/>
  <c r="K19" i="5"/>
  <c r="G20" i="5"/>
  <c r="H30" i="5"/>
  <c r="J49" i="5"/>
  <c r="F59" i="5"/>
  <c r="L68" i="5"/>
  <c r="H70" i="5"/>
  <c r="E72" i="5"/>
  <c r="L74" i="5"/>
  <c r="I23" i="5"/>
  <c r="I19" i="5"/>
  <c r="I18" i="5"/>
  <c r="G43" i="5"/>
  <c r="G39" i="5"/>
  <c r="K42" i="5"/>
  <c r="G9" i="5"/>
  <c r="G13" i="5"/>
  <c r="K13" i="5"/>
  <c r="I24" i="5"/>
  <c r="J33" i="5"/>
  <c r="J29" i="5"/>
  <c r="J28" i="5"/>
  <c r="G40" i="5"/>
  <c r="G44" i="5"/>
  <c r="G11" i="5"/>
  <c r="K11" i="5"/>
  <c r="E23" i="5"/>
  <c r="E19" i="5"/>
  <c r="E63" i="5"/>
  <c r="E59" i="5"/>
  <c r="I63" i="5"/>
  <c r="I59" i="5"/>
  <c r="I58" i="5"/>
  <c r="K9" i="5"/>
  <c r="E11" i="5"/>
  <c r="I11" i="5"/>
  <c r="I20" i="5"/>
  <c r="E21" i="5"/>
  <c r="F33" i="5"/>
  <c r="F29" i="5"/>
  <c r="J32" i="5"/>
  <c r="H53" i="5"/>
  <c r="H49" i="5"/>
  <c r="L53" i="5"/>
  <c r="L49" i="5"/>
  <c r="H48" i="5"/>
  <c r="I60" i="5"/>
  <c r="E61" i="5"/>
  <c r="I64" i="5"/>
  <c r="F73" i="5"/>
  <c r="F69" i="5"/>
  <c r="J73" i="5"/>
  <c r="J69" i="5"/>
  <c r="J68" i="5"/>
  <c r="J72" i="5"/>
  <c r="E8" i="5"/>
  <c r="I8" i="5"/>
  <c r="H9" i="5"/>
  <c r="L9" i="5"/>
  <c r="G10" i="5"/>
  <c r="K10" i="5"/>
  <c r="E12" i="5"/>
  <c r="I12" i="5"/>
  <c r="H13" i="5"/>
  <c r="L13" i="5"/>
  <c r="G14" i="5"/>
  <c r="L14" i="5"/>
  <c r="H24" i="5"/>
  <c r="H20" i="5"/>
  <c r="L24" i="5"/>
  <c r="L20" i="5"/>
  <c r="H18" i="5"/>
  <c r="J19" i="5"/>
  <c r="E20" i="5"/>
  <c r="J20" i="5"/>
  <c r="L21" i="5"/>
  <c r="H22" i="5"/>
  <c r="J23" i="5"/>
  <c r="E24" i="5"/>
  <c r="G32" i="5"/>
  <c r="G28" i="5"/>
  <c r="K32" i="5"/>
  <c r="K28" i="5"/>
  <c r="F28" i="5"/>
  <c r="J30" i="5"/>
  <c r="J31" i="5"/>
  <c r="F32" i="5"/>
  <c r="J34" i="5"/>
  <c r="F44" i="5"/>
  <c r="F40" i="5"/>
  <c r="J44" i="5"/>
  <c r="J40" i="5"/>
  <c r="J38" i="5"/>
  <c r="F39" i="5"/>
  <c r="L39" i="5"/>
  <c r="H40" i="5"/>
  <c r="J41" i="5"/>
  <c r="J42" i="5"/>
  <c r="F43" i="5"/>
  <c r="E52" i="5"/>
  <c r="E48" i="5"/>
  <c r="I52" i="5"/>
  <c r="I48" i="5"/>
  <c r="E49" i="5"/>
  <c r="L50" i="5"/>
  <c r="H51" i="5"/>
  <c r="E53" i="5"/>
  <c r="L54" i="5"/>
  <c r="H64" i="5"/>
  <c r="H60" i="5"/>
  <c r="L64" i="5"/>
  <c r="L60" i="5"/>
  <c r="H58" i="5"/>
  <c r="J59" i="5"/>
  <c r="E60" i="5"/>
  <c r="J60" i="5"/>
  <c r="L61" i="5"/>
  <c r="H62" i="5"/>
  <c r="J63" i="5"/>
  <c r="E64" i="5"/>
  <c r="G72" i="5"/>
  <c r="G68" i="5"/>
  <c r="K72" i="5"/>
  <c r="K68" i="5"/>
  <c r="F68" i="5"/>
  <c r="J70" i="5"/>
  <c r="J71" i="5"/>
  <c r="F72" i="5"/>
  <c r="J74" i="5"/>
  <c r="I22" i="5"/>
  <c r="K43" i="5"/>
  <c r="K39" i="5"/>
  <c r="K41" i="5"/>
  <c r="G8" i="5"/>
  <c r="K8" i="5"/>
  <c r="E10" i="5"/>
  <c r="I10" i="5"/>
  <c r="K12" i="5"/>
  <c r="F22" i="5"/>
  <c r="F18" i="5"/>
  <c r="J22" i="5"/>
  <c r="J18" i="5"/>
  <c r="E18" i="5"/>
  <c r="I21" i="5"/>
  <c r="E22" i="5"/>
  <c r="E34" i="5"/>
  <c r="E30" i="5"/>
  <c r="I34" i="5"/>
  <c r="I30" i="5"/>
  <c r="I28" i="5"/>
  <c r="E29" i="5"/>
  <c r="I32" i="5"/>
  <c r="E33" i="5"/>
  <c r="H42" i="5"/>
  <c r="H38" i="5"/>
  <c r="L42" i="5"/>
  <c r="L38" i="5"/>
  <c r="G38" i="5"/>
  <c r="K40" i="5"/>
  <c r="G41" i="5"/>
  <c r="L41" i="5"/>
  <c r="G42" i="5"/>
  <c r="K44" i="5"/>
  <c r="G54" i="5"/>
  <c r="G50" i="5"/>
  <c r="K54" i="5"/>
  <c r="K50" i="5"/>
  <c r="G48" i="5"/>
  <c r="L48" i="5"/>
  <c r="G49" i="5"/>
  <c r="K51" i="5"/>
  <c r="G52" i="5"/>
  <c r="L52" i="5"/>
  <c r="G53" i="5"/>
  <c r="F62" i="5"/>
  <c r="F58" i="5"/>
  <c r="J62" i="5"/>
  <c r="J58" i="5"/>
  <c r="E58" i="5"/>
  <c r="I61" i="5"/>
  <c r="E62" i="5"/>
  <c r="L63" i="5"/>
  <c r="E74" i="5"/>
  <c r="E70" i="5"/>
  <c r="I74" i="5"/>
  <c r="I70" i="5"/>
  <c r="I68" i="5"/>
  <c r="E69" i="5"/>
  <c r="K69" i="5"/>
  <c r="G70" i="5"/>
  <c r="G71" i="5"/>
  <c r="I72" i="5"/>
  <c r="E73" i="5"/>
  <c r="K73" i="5"/>
  <c r="G74" i="5"/>
  <c r="F64" i="2"/>
  <c r="F67" i="2" s="1"/>
  <c r="G64" i="2"/>
  <c r="G67" i="2" s="1"/>
  <c r="H64" i="2"/>
  <c r="H69" i="2" s="1"/>
  <c r="I64" i="2"/>
  <c r="I69" i="2" s="1"/>
  <c r="J64" i="2"/>
  <c r="J71" i="2" s="1"/>
  <c r="K64" i="2"/>
  <c r="K72" i="2" s="1"/>
  <c r="L64" i="2"/>
  <c r="L73" i="2" s="1"/>
  <c r="F54" i="2"/>
  <c r="F58" i="2" s="1"/>
  <c r="G54" i="2"/>
  <c r="G57" i="2" s="1"/>
  <c r="H54" i="2"/>
  <c r="H58" i="2" s="1"/>
  <c r="I54" i="2"/>
  <c r="I59" i="2" s="1"/>
  <c r="J54" i="2"/>
  <c r="J60" i="2" s="1"/>
  <c r="K54" i="2"/>
  <c r="K61" i="2" s="1"/>
  <c r="L54" i="2"/>
  <c r="L63" i="2" s="1"/>
  <c r="E64" i="2"/>
  <c r="E68" i="2" s="1"/>
  <c r="E54" i="2"/>
  <c r="E57" i="2" s="1"/>
  <c r="F44" i="2"/>
  <c r="F48" i="2" s="1"/>
  <c r="G44" i="2"/>
  <c r="G47" i="2" s="1"/>
  <c r="H44" i="2"/>
  <c r="H48" i="2" s="1"/>
  <c r="I44" i="2"/>
  <c r="I49" i="2" s="1"/>
  <c r="J44" i="2"/>
  <c r="J50" i="2" s="1"/>
  <c r="K44" i="2"/>
  <c r="K51" i="2" s="1"/>
  <c r="L44" i="2"/>
  <c r="L49" i="2" s="1"/>
  <c r="E44" i="2"/>
  <c r="E51" i="2" s="1"/>
  <c r="F34" i="2"/>
  <c r="F39" i="2" s="1"/>
  <c r="G34" i="2"/>
  <c r="G41" i="2" s="1"/>
  <c r="H34" i="2"/>
  <c r="H38" i="2" s="1"/>
  <c r="I34" i="2"/>
  <c r="I39" i="2" s="1"/>
  <c r="J34" i="2"/>
  <c r="J40" i="2" s="1"/>
  <c r="K34" i="2"/>
  <c r="K41" i="2" s="1"/>
  <c r="L34" i="2"/>
  <c r="L42" i="2" s="1"/>
  <c r="E34" i="2"/>
  <c r="E38" i="2" s="1"/>
  <c r="F24" i="2"/>
  <c r="F27" i="2" s="1"/>
  <c r="G24" i="2"/>
  <c r="G27" i="2" s="1"/>
  <c r="H24" i="2"/>
  <c r="H27" i="2" s="1"/>
  <c r="I24" i="2"/>
  <c r="I27" i="2" s="1"/>
  <c r="J24" i="2"/>
  <c r="J27" i="2" s="1"/>
  <c r="K24" i="2"/>
  <c r="K27" i="2" s="1"/>
  <c r="L24" i="2"/>
  <c r="L28" i="2" s="1"/>
  <c r="E24" i="2"/>
  <c r="E27" i="2" s="1"/>
  <c r="F14" i="2"/>
  <c r="F17" i="2" s="1"/>
  <c r="G14" i="2"/>
  <c r="G19" i="2" s="1"/>
  <c r="H14" i="2"/>
  <c r="H17" i="2" s="1"/>
  <c r="I14" i="2"/>
  <c r="I21" i="2" s="1"/>
  <c r="J14" i="2"/>
  <c r="J22" i="2" s="1"/>
  <c r="K14" i="2"/>
  <c r="K23" i="2" s="1"/>
  <c r="L14" i="2"/>
  <c r="L22" i="2" s="1"/>
  <c r="E14" i="2"/>
  <c r="E17" i="2" s="1"/>
  <c r="F4" i="2"/>
  <c r="F8" i="2" s="1"/>
  <c r="G4" i="2"/>
  <c r="G9" i="2" s="1"/>
  <c r="H4" i="2"/>
  <c r="H13" i="2" s="1"/>
  <c r="I4" i="2"/>
  <c r="I10" i="2" s="1"/>
  <c r="J4" i="2"/>
  <c r="J7" i="2" s="1"/>
  <c r="K4" i="2"/>
  <c r="K8" i="2" s="1"/>
  <c r="L4" i="2"/>
  <c r="L13" i="2" s="1"/>
  <c r="I40" i="2" l="1"/>
  <c r="J33" i="2"/>
  <c r="I42" i="2"/>
  <c r="I41" i="2"/>
  <c r="F18" i="2"/>
  <c r="L52" i="2"/>
  <c r="K33" i="2"/>
  <c r="L50" i="2"/>
  <c r="J63" i="2"/>
  <c r="E67" i="2"/>
  <c r="I43" i="2"/>
  <c r="G63" i="2"/>
  <c r="I73" i="2"/>
  <c r="K30" i="2"/>
  <c r="G72" i="2"/>
  <c r="K28" i="2"/>
  <c r="L48" i="2"/>
  <c r="I71" i="2"/>
  <c r="H62" i="2"/>
  <c r="G62" i="2"/>
  <c r="L47" i="2"/>
  <c r="I70" i="2"/>
  <c r="K31" i="2"/>
  <c r="I68" i="2"/>
  <c r="G71" i="2"/>
  <c r="I33" i="2"/>
  <c r="E37" i="2"/>
  <c r="E50" i="2"/>
  <c r="H59" i="2"/>
  <c r="E73" i="2"/>
  <c r="H70" i="2"/>
  <c r="I22" i="2"/>
  <c r="K32" i="2"/>
  <c r="K29" i="2"/>
  <c r="E42" i="2"/>
  <c r="E49" i="2"/>
  <c r="E72" i="2"/>
  <c r="G70" i="2"/>
  <c r="I31" i="2"/>
  <c r="H28" i="2"/>
  <c r="I30" i="2"/>
  <c r="F38" i="2"/>
  <c r="H61" i="2"/>
  <c r="F10" i="2"/>
  <c r="H20" i="2"/>
  <c r="I32" i="2"/>
  <c r="I29" i="2"/>
  <c r="E41" i="2"/>
  <c r="E48" i="2"/>
  <c r="F70" i="2"/>
  <c r="I23" i="2"/>
  <c r="F33" i="2"/>
  <c r="H30" i="2"/>
  <c r="E43" i="2"/>
  <c r="H19" i="2"/>
  <c r="F32" i="2"/>
  <c r="H29" i="2"/>
  <c r="L53" i="2"/>
  <c r="H63" i="2"/>
  <c r="I72" i="2"/>
  <c r="G69" i="2"/>
  <c r="G21" i="2"/>
  <c r="H23" i="2"/>
  <c r="F21" i="2"/>
  <c r="H32" i="2"/>
  <c r="J30" i="2"/>
  <c r="F29" i="2"/>
  <c r="J42" i="2"/>
  <c r="F49" i="2"/>
  <c r="L57" i="2"/>
  <c r="H72" i="2"/>
  <c r="E23" i="2"/>
  <c r="G23" i="2"/>
  <c r="E22" i="2"/>
  <c r="G20" i="2"/>
  <c r="J28" i="2"/>
  <c r="K73" i="2"/>
  <c r="E21" i="2"/>
  <c r="H22" i="2"/>
  <c r="F20" i="2"/>
  <c r="H33" i="2"/>
  <c r="J31" i="2"/>
  <c r="F30" i="2"/>
  <c r="I28" i="2"/>
  <c r="E39" i="2"/>
  <c r="F41" i="2"/>
  <c r="F53" i="2"/>
  <c r="L61" i="2"/>
  <c r="J73" i="2"/>
  <c r="H71" i="2"/>
  <c r="F69" i="2"/>
  <c r="E20" i="2"/>
  <c r="G22" i="2"/>
  <c r="L43" i="2"/>
  <c r="E18" i="2"/>
  <c r="F22" i="2"/>
  <c r="F19" i="2"/>
  <c r="H31" i="2"/>
  <c r="J29" i="2"/>
  <c r="F28" i="2"/>
  <c r="K43" i="2"/>
  <c r="G38" i="2"/>
  <c r="G51" i="2"/>
  <c r="G60" i="2"/>
  <c r="F73" i="2"/>
  <c r="F71" i="2"/>
  <c r="G68" i="2"/>
  <c r="J23" i="2"/>
  <c r="H21" i="2"/>
  <c r="H18" i="2"/>
  <c r="J32" i="2"/>
  <c r="F31" i="2"/>
  <c r="J43" i="2"/>
  <c r="F51" i="2"/>
  <c r="I63" i="2"/>
  <c r="L59" i="2"/>
  <c r="J72" i="2"/>
  <c r="F68" i="2"/>
  <c r="L18" i="2"/>
  <c r="K17" i="2"/>
  <c r="F62" i="2"/>
  <c r="F60" i="2"/>
  <c r="F57" i="2"/>
  <c r="H43" i="2"/>
  <c r="F42" i="2"/>
  <c r="G40" i="2"/>
  <c r="F37" i="2"/>
  <c r="H52" i="2"/>
  <c r="I50" i="2"/>
  <c r="E71" i="2"/>
  <c r="H73" i="2"/>
  <c r="L69" i="2"/>
  <c r="K68" i="2"/>
  <c r="J67" i="2"/>
  <c r="I11" i="2"/>
  <c r="E19" i="2"/>
  <c r="F23" i="2"/>
  <c r="L21" i="2"/>
  <c r="K20" i="2"/>
  <c r="J19" i="2"/>
  <c r="I18" i="2"/>
  <c r="G33" i="2"/>
  <c r="G32" i="2"/>
  <c r="G31" i="2"/>
  <c r="G30" i="2"/>
  <c r="G29" i="2"/>
  <c r="G28" i="2"/>
  <c r="E40" i="2"/>
  <c r="G43" i="2"/>
  <c r="J41" i="2"/>
  <c r="F40" i="2"/>
  <c r="E47" i="2"/>
  <c r="J53" i="2"/>
  <c r="G52" i="2"/>
  <c r="G50" i="2"/>
  <c r="F47" i="2"/>
  <c r="F63" i="2"/>
  <c r="G61" i="2"/>
  <c r="F59" i="2"/>
  <c r="E70" i="2"/>
  <c r="G73" i="2"/>
  <c r="F72" i="2"/>
  <c r="L70" i="2"/>
  <c r="K69" i="2"/>
  <c r="J68" i="2"/>
  <c r="I67" i="2"/>
  <c r="L17" i="2"/>
  <c r="L27" i="2"/>
  <c r="H42" i="2"/>
  <c r="L67" i="2"/>
  <c r="G42" i="2"/>
  <c r="H40" i="2"/>
  <c r="G37" i="2"/>
  <c r="I52" i="2"/>
  <c r="G48" i="2"/>
  <c r="L68" i="2"/>
  <c r="J18" i="2"/>
  <c r="E53" i="2"/>
  <c r="I53" i="2"/>
  <c r="F52" i="2"/>
  <c r="F50" i="2"/>
  <c r="L62" i="2"/>
  <c r="F61" i="2"/>
  <c r="L58" i="2"/>
  <c r="E69" i="2"/>
  <c r="L71" i="2"/>
  <c r="K70" i="2"/>
  <c r="J69" i="2"/>
  <c r="H67" i="2"/>
  <c r="L9" i="2"/>
  <c r="L23" i="2"/>
  <c r="K22" i="2"/>
  <c r="J21" i="2"/>
  <c r="I20" i="2"/>
  <c r="G18" i="2"/>
  <c r="E33" i="2"/>
  <c r="E32" i="2"/>
  <c r="E31" i="2"/>
  <c r="E30" i="2"/>
  <c r="E29" i="2"/>
  <c r="E28" i="2"/>
  <c r="K42" i="2"/>
  <c r="H41" i="2"/>
  <c r="G39" i="2"/>
  <c r="E52" i="2"/>
  <c r="H53" i="2"/>
  <c r="L51" i="2"/>
  <c r="I62" i="2"/>
  <c r="L60" i="2"/>
  <c r="G58" i="2"/>
  <c r="L72" i="2"/>
  <c r="K71" i="2"/>
  <c r="J70" i="2"/>
  <c r="H68" i="2"/>
  <c r="L19" i="2"/>
  <c r="K18" i="2"/>
  <c r="J17" i="2"/>
  <c r="K67" i="2"/>
  <c r="I13" i="2"/>
  <c r="L20" i="2"/>
  <c r="K19" i="2"/>
  <c r="I17" i="2"/>
  <c r="K21" i="2"/>
  <c r="J20" i="2"/>
  <c r="I19" i="2"/>
  <c r="G17" i="2"/>
  <c r="F43" i="2"/>
  <c r="H39" i="2"/>
  <c r="I9" i="2"/>
  <c r="L33" i="2"/>
  <c r="L32" i="2"/>
  <c r="L31" i="2"/>
  <c r="L30" i="2"/>
  <c r="L29" i="2"/>
  <c r="G53" i="2"/>
  <c r="H51" i="2"/>
  <c r="H49" i="2"/>
  <c r="I60" i="2"/>
  <c r="K62" i="2"/>
  <c r="J61" i="2"/>
  <c r="K63" i="2"/>
  <c r="J62" i="2"/>
  <c r="I61" i="2"/>
  <c r="H60" i="2"/>
  <c r="G59" i="2"/>
  <c r="K57" i="2"/>
  <c r="K58" i="2"/>
  <c r="J57" i="2"/>
  <c r="K59" i="2"/>
  <c r="J58" i="2"/>
  <c r="I57" i="2"/>
  <c r="K60" i="2"/>
  <c r="J59" i="2"/>
  <c r="I58" i="2"/>
  <c r="H57" i="2"/>
  <c r="K47" i="2"/>
  <c r="K52" i="2"/>
  <c r="J51" i="2"/>
  <c r="K53" i="2"/>
  <c r="J52" i="2"/>
  <c r="I51" i="2"/>
  <c r="H50" i="2"/>
  <c r="G49" i="2"/>
  <c r="K50" i="2"/>
  <c r="J49" i="2"/>
  <c r="I48" i="2"/>
  <c r="H47" i="2"/>
  <c r="K48" i="2"/>
  <c r="J47" i="2"/>
  <c r="K49" i="2"/>
  <c r="J48" i="2"/>
  <c r="I47" i="2"/>
  <c r="L37" i="2"/>
  <c r="L38" i="2"/>
  <c r="K37" i="2"/>
  <c r="K39" i="2"/>
  <c r="J38" i="2"/>
  <c r="I37" i="2"/>
  <c r="L41" i="2"/>
  <c r="K40" i="2"/>
  <c r="J39" i="2"/>
  <c r="I38" i="2"/>
  <c r="H37" i="2"/>
  <c r="L39" i="2"/>
  <c r="K38" i="2"/>
  <c r="J37" i="2"/>
  <c r="L40" i="2"/>
  <c r="F12" i="2"/>
  <c r="G13" i="2"/>
  <c r="F13" i="2"/>
  <c r="L11" i="2"/>
  <c r="F9" i="2"/>
  <c r="H11" i="2"/>
  <c r="G11" i="2"/>
  <c r="F11" i="2"/>
  <c r="I12" i="2"/>
  <c r="J8" i="2"/>
  <c r="G12" i="2"/>
  <c r="G10" i="2"/>
  <c r="L7" i="2"/>
  <c r="L12" i="2"/>
  <c r="L8" i="2"/>
  <c r="H12" i="2"/>
  <c r="L10" i="2"/>
  <c r="I8" i="2"/>
  <c r="J13" i="2"/>
  <c r="I7" i="2"/>
  <c r="K9" i="2"/>
  <c r="K10" i="2"/>
  <c r="J9" i="2"/>
  <c r="K11" i="2"/>
  <c r="J10" i="2"/>
  <c r="H8" i="2"/>
  <c r="G7" i="2"/>
  <c r="K12" i="2"/>
  <c r="J11" i="2"/>
  <c r="H9" i="2"/>
  <c r="G8" i="2"/>
  <c r="F7" i="2"/>
  <c r="H7" i="2"/>
  <c r="K13" i="2"/>
  <c r="J12" i="2"/>
  <c r="H10" i="2"/>
  <c r="K7" i="2"/>
  <c r="D68" i="2"/>
  <c r="D69" i="2"/>
  <c r="D70" i="2"/>
  <c r="D71" i="2"/>
  <c r="D72" i="2"/>
  <c r="D73" i="2"/>
  <c r="D67" i="2"/>
  <c r="D58" i="2"/>
  <c r="D59" i="2"/>
  <c r="D60" i="2"/>
  <c r="D61" i="2"/>
  <c r="D62" i="2"/>
  <c r="D63" i="2"/>
  <c r="D57" i="2"/>
  <c r="E61" i="2"/>
  <c r="D48" i="2"/>
  <c r="D49" i="2"/>
  <c r="D50" i="2"/>
  <c r="D51" i="2"/>
  <c r="D52" i="2"/>
  <c r="D53" i="2"/>
  <c r="D47" i="2"/>
  <c r="D38" i="2"/>
  <c r="D39" i="2"/>
  <c r="D40" i="2"/>
  <c r="D41" i="2"/>
  <c r="D42" i="2"/>
  <c r="D43" i="2"/>
  <c r="D37" i="2"/>
  <c r="D28" i="2"/>
  <c r="D29" i="2"/>
  <c r="D30" i="2"/>
  <c r="D31" i="2"/>
  <c r="D32" i="2"/>
  <c r="D33" i="2"/>
  <c r="D27" i="2"/>
  <c r="D18" i="2"/>
  <c r="D19" i="2"/>
  <c r="D20" i="2"/>
  <c r="D21" i="2"/>
  <c r="D22" i="2"/>
  <c r="D23" i="2"/>
  <c r="D17" i="2"/>
  <c r="D8" i="2"/>
  <c r="D9" i="2"/>
  <c r="D10" i="2"/>
  <c r="D11" i="2"/>
  <c r="D12" i="2"/>
  <c r="D13" i="2"/>
  <c r="D7" i="2"/>
  <c r="E4" i="2"/>
  <c r="E11" i="2" s="1"/>
  <c r="E62" i="2" l="1"/>
  <c r="E9" i="2"/>
  <c r="E8" i="2"/>
  <c r="E63" i="2"/>
  <c r="E59" i="2"/>
  <c r="E60" i="2"/>
  <c r="E58" i="2"/>
  <c r="E10" i="2"/>
  <c r="E7" i="2"/>
  <c r="E12" i="2"/>
  <c r="E1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XX2515101TX01HOSE" type="6" refreshedVersion="5" background="1" saveData="1">
    <textPr codePage="850" sourceFile="C:\temp\SWISS HOSE.csv" thousands=" " tab="0" delimiter="|">
      <textFields count="5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<sst xmlns="http://schemas.openxmlformats.org/spreadsheetml/2006/main" count="733" uniqueCount="115">
  <si>
    <t>XS-0</t>
  </si>
  <si>
    <t>S-0</t>
  </si>
  <si>
    <t>M-0</t>
  </si>
  <si>
    <t>L-0</t>
  </si>
  <si>
    <t>XL-0</t>
  </si>
  <si>
    <t>XXL-0</t>
  </si>
  <si>
    <t>XXXL-0</t>
  </si>
  <si>
    <t>XXXXL-0</t>
  </si>
  <si>
    <t>XS-1</t>
  </si>
  <si>
    <t>S-1</t>
  </si>
  <si>
    <t>M-1</t>
  </si>
  <si>
    <t>L-1</t>
  </si>
  <si>
    <t>XL-1</t>
  </si>
  <si>
    <t>XXL-1</t>
  </si>
  <si>
    <t>XXXL-1</t>
  </si>
  <si>
    <t>XXXXL-1</t>
  </si>
  <si>
    <t>XS-2</t>
  </si>
  <si>
    <t>S-2</t>
  </si>
  <si>
    <t>M-2</t>
  </si>
  <si>
    <t>L-2</t>
  </si>
  <si>
    <t>XL-2</t>
  </si>
  <si>
    <t>XXL-2</t>
  </si>
  <si>
    <t>XXXL-2</t>
  </si>
  <si>
    <t>XXXXL-2</t>
  </si>
  <si>
    <t>XS-3</t>
  </si>
  <si>
    <t>S-3</t>
  </si>
  <si>
    <t>M-3</t>
  </si>
  <si>
    <t>L-3</t>
  </si>
  <si>
    <t>XL-3</t>
  </si>
  <si>
    <t>XXL-3</t>
  </si>
  <si>
    <t>XXXL-3</t>
  </si>
  <si>
    <t>XXXXL-3</t>
  </si>
  <si>
    <t>XS-4</t>
  </si>
  <si>
    <t>S-4</t>
  </si>
  <si>
    <t>M-4</t>
  </si>
  <si>
    <t>L-4</t>
  </si>
  <si>
    <t>XL-4</t>
  </si>
  <si>
    <t>XXL-4</t>
  </si>
  <si>
    <t>XXXL-4</t>
  </si>
  <si>
    <t>XXXXL-4</t>
  </si>
  <si>
    <t>XS-5</t>
  </si>
  <si>
    <t>S-5</t>
  </si>
  <si>
    <t>M-5</t>
  </si>
  <si>
    <t>L-5</t>
  </si>
  <si>
    <t>XL-5</t>
  </si>
  <si>
    <t>XXL-5</t>
  </si>
  <si>
    <t>XXXL-5</t>
  </si>
  <si>
    <t>XXXXL-5</t>
  </si>
  <si>
    <t>XS-6</t>
  </si>
  <si>
    <t>S-6</t>
  </si>
  <si>
    <t>M-6</t>
  </si>
  <si>
    <t>L-6</t>
  </si>
  <si>
    <t>XL-6</t>
  </si>
  <si>
    <t>XXL-6</t>
  </si>
  <si>
    <t>XXXL-6</t>
  </si>
  <si>
    <t>XXXXL-6</t>
  </si>
  <si>
    <t>Bundumfang</t>
  </si>
  <si>
    <t>Gesaessumfang</t>
  </si>
  <si>
    <t>Seitenlaenge</t>
  </si>
  <si>
    <t>Schrittlaenge</t>
  </si>
  <si>
    <t>Bundhoehe</t>
  </si>
  <si>
    <t>Körperhöhe</t>
  </si>
  <si>
    <t>156-164</t>
  </si>
  <si>
    <t>70-78</t>
  </si>
  <si>
    <t>78-86</t>
  </si>
  <si>
    <t>86-94</t>
  </si>
  <si>
    <t>94-102</t>
  </si>
  <si>
    <t>102-110</t>
  </si>
  <si>
    <t>110-122</t>
  </si>
  <si>
    <t>122-134</t>
  </si>
  <si>
    <t>134-146</t>
  </si>
  <si>
    <t>164-172</t>
  </si>
  <si>
    <t>172-180</t>
  </si>
  <si>
    <t>180-188</t>
  </si>
  <si>
    <t>188-196</t>
  </si>
  <si>
    <t>196-204</t>
  </si>
  <si>
    <t>204-212</t>
  </si>
  <si>
    <t>A</t>
  </si>
  <si>
    <t>E</t>
  </si>
  <si>
    <t>D</t>
  </si>
  <si>
    <t>B</t>
  </si>
  <si>
    <t>C</t>
  </si>
  <si>
    <t>G</t>
  </si>
  <si>
    <t>F</t>
  </si>
  <si>
    <t>+5</t>
  </si>
  <si>
    <t>+10</t>
  </si>
  <si>
    <t>+15</t>
  </si>
  <si>
    <t>+20</t>
  </si>
  <si>
    <t>+25</t>
  </si>
  <si>
    <t>+30</t>
  </si>
  <si>
    <t>-5</t>
  </si>
  <si>
    <t>STANDARD</t>
  </si>
  <si>
    <t>-10</t>
  </si>
  <si>
    <t>-15</t>
  </si>
  <si>
    <t xml:space="preserve">PLM Nr.: </t>
  </si>
  <si>
    <t>body height</t>
  </si>
  <si>
    <t>side length</t>
  </si>
  <si>
    <t>innerleg length</t>
  </si>
  <si>
    <t>Waist measurement</t>
  </si>
  <si>
    <t>hip measurement</t>
  </si>
  <si>
    <t>Toleranz/ Tolerance +/- 2cm</t>
  </si>
  <si>
    <t>Toleranz +/- 1cm</t>
  </si>
  <si>
    <t>A-D: Fertigmasse / Ready measurements</t>
  </si>
  <si>
    <t>Toleranz / Tolerance +/- 2cm</t>
  </si>
  <si>
    <t xml:space="preserve">Masstabelle Hose / size chart trousers   </t>
  </si>
  <si>
    <t>Bezeichnung / description:</t>
  </si>
  <si>
    <t xml:space="preserve">Artikelnr. / article: </t>
  </si>
  <si>
    <r>
      <t xml:space="preserve">Längensprung Tabelle 0-6  / length scale chart 0-6
</t>
    </r>
    <r>
      <rPr>
        <b/>
        <sz val="12"/>
        <color theme="1"/>
        <rFont val="Calibri"/>
        <family val="2"/>
        <scheme val="minor"/>
      </rPr>
      <t>Abweichung von Standardgröße / deviation from standard size</t>
    </r>
  </si>
  <si>
    <t>A-G : Fertigmasse</t>
  </si>
  <si>
    <t>Artikel</t>
  </si>
  <si>
    <t>Oberschenkelumf</t>
  </si>
  <si>
    <t>Fussweite</t>
  </si>
  <si>
    <t>Fire Swiss Hose</t>
  </si>
  <si>
    <t>Grösse:</t>
  </si>
  <si>
    <t>Grössentabelle zu Art.Nr. 53.700.-, 53.702.-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</si>
</sst>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;\-0.0;\-"/>
    <numFmt numFmtId="166" formatCode="0_ ;\-0\ "/>
    <numFmt numFmtId="167" formatCode="dd/mm/yyyy;@"/>
  </numFmts>
  <fonts count="1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4"/>
      <color rgb="FF222222"/>
      <name val="Arial Unicode M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66" fontId="2" fillId="0" borderId="12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6" fontId="2" fillId="2" borderId="1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wrapText="1"/>
    </xf>
    <xf numFmtId="0" fontId="2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/>
    <xf numFmtId="0" fontId="2" fillId="0" borderId="1" xfId="0" applyFont="1" applyBorder="1"/>
    <xf numFmtId="0" fontId="2" fillId="0" borderId="1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/>
    <xf numFmtId="0" fontId="9" fillId="0" borderId="26" xfId="0" applyFont="1" applyBorder="1"/>
    <xf numFmtId="0" fontId="12" fillId="0" borderId="0" xfId="0" applyFont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0" fillId="0" borderId="2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3" xfId="0" applyBorder="1"/>
    <xf numFmtId="0" fontId="13" fillId="0" borderId="1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/>
    </xf>
    <xf numFmtId="0" fontId="2" fillId="0" borderId="29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166" fontId="2" fillId="0" borderId="31" xfId="0" applyNumberFormat="1" applyFont="1" applyBorder="1" applyAlignment="1">
      <alignment horizontal="center" vertical="center"/>
    </xf>
    <xf numFmtId="166" fontId="2" fillId="0" borderId="3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wrapText="1"/>
    </xf>
    <xf numFmtId="49" fontId="14" fillId="4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167" fontId="2" fillId="0" borderId="0" xfId="0" applyNumberFormat="1" applyFont="1" applyAlignment="1">
      <alignment horizontal="left" vertical="center"/>
    </xf>
    <xf numFmtId="167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65" fontId="2" fillId="5" borderId="11" xfId="0" applyNumberFormat="1" applyFont="1" applyFill="1" applyBorder="1" applyAlignment="1">
      <alignment horizontal="center" vertical="center"/>
    </xf>
    <xf numFmtId="165" fontId="2" fillId="5" borderId="12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5" borderId="6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center"/>
    </xf>
    <xf numFmtId="165" fontId="2" fillId="5" borderId="14" xfId="0" applyNumberFormat="1" applyFont="1" applyFill="1" applyBorder="1" applyAlignment="1">
      <alignment horizontal="center" vertical="center"/>
    </xf>
    <xf numFmtId="165" fontId="2" fillId="5" borderId="15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165" fontId="2" fillId="5" borderId="8" xfId="0" applyNumberFormat="1" applyFont="1" applyFill="1" applyBorder="1" applyAlignment="1">
      <alignment horizontal="center" vertical="center"/>
    </xf>
    <xf numFmtId="165" fontId="2" fillId="5" borderId="9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Border="1"/>
    <xf numFmtId="0" fontId="15" fillId="5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977900</xdr:colOff>
          <xdr:row>14</xdr:row>
          <xdr:rowOff>82550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1021080</xdr:colOff>
      <xdr:row>72</xdr:row>
      <xdr:rowOff>106680</xdr:rowOff>
    </xdr:from>
    <xdr:to>
      <xdr:col>12</xdr:col>
      <xdr:colOff>15240</xdr:colOff>
      <xdr:row>79</xdr:row>
      <xdr:rowOff>129540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194560" y="8435340"/>
          <a:ext cx="3779520" cy="975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A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1009650</xdr:colOff>
          <xdr:row>74</xdr:row>
          <xdr:rowOff>31750</xdr:rowOff>
        </xdr:from>
        <xdr:to>
          <xdr:col>4</xdr:col>
          <xdr:colOff>438150</xdr:colOff>
          <xdr:row>89</xdr:row>
          <xdr:rowOff>114300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209550</xdr:colOff>
      <xdr:row>0</xdr:row>
      <xdr:rowOff>57150</xdr:rowOff>
    </xdr:from>
    <xdr:to>
      <xdr:col>11</xdr:col>
      <xdr:colOff>371475</xdr:colOff>
      <xdr:row>0</xdr:row>
      <xdr:rowOff>581025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57150"/>
          <a:ext cx="1476375" cy="523875"/>
        </a:xfrm>
        <a:prstGeom prst="rect">
          <a:avLst/>
        </a:prstGeom>
      </xdr:spPr>
    </xdr:pic>
    <xdr:clientData/>
  </xdr:twoCellAnchor>
  <xdr:twoCellAnchor>
    <xdr:from>
      <xdr:col>4</xdr:col>
      <xdr:colOff>441961</xdr:colOff>
      <xdr:row>81</xdr:row>
      <xdr:rowOff>38100</xdr:rowOff>
    </xdr:from>
    <xdr:to>
      <xdr:col>11</xdr:col>
      <xdr:colOff>426721</xdr:colOff>
      <xdr:row>89</xdr:row>
      <xdr:rowOff>114300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720341" y="8069580"/>
          <a:ext cx="3131820" cy="1173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AT" sz="8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Änderungen und Druckfehler vorbehalten.</a:t>
          </a:r>
          <a:endParaRPr lang="de-AT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de-AT" sz="8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Typesetting errors, misprints and modifications reserved.</a:t>
          </a:r>
          <a:endParaRPr lang="de-AT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de-AT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e-AT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de-AT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TEXPORT® Handelsgesellschaft m.b.H., </a:t>
          </a:r>
          <a:r>
            <a:rPr lang="de-AT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de-A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ranz-Sauer-Straße 30, A - 5020 Salzburg, Österreich, </a:t>
          </a:r>
          <a:br>
            <a:rPr lang="de-A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e-A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Tel. +43-(0)662-423244, Fax. +43-(0)662-423244, office@texport.at, www.texport.at</a:t>
          </a:r>
        </a:p>
        <a:p>
          <a:endParaRPr lang="de-A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438151</xdr:colOff>
      <xdr:row>0</xdr:row>
      <xdr:rowOff>85725</xdr:rowOff>
    </xdr:from>
    <xdr:to>
      <xdr:col>11</xdr:col>
      <xdr:colOff>599701</xdr:colOff>
      <xdr:row>0</xdr:row>
      <xdr:rowOff>611325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85725"/>
          <a:ext cx="1476000" cy="525600"/>
        </a:xfrm>
        <a:prstGeom prst="rect">
          <a:avLst/>
        </a:prstGeom>
      </xdr:spPr>
    </xdr:pic>
    <xdr:clientData/>
  </xdr:twoCellAnchor>
  <xdr:twoCellAnchor>
    <xdr:from>
      <xdr:col>2</xdr:col>
      <xdr:colOff>361950</xdr:colOff>
      <xdr:row>80</xdr:row>
      <xdr:rowOff>114300</xdr:rowOff>
    </xdr:from>
    <xdr:to>
      <xdr:col>11</xdr:col>
      <xdr:colOff>381000</xdr:colOff>
      <xdr:row>87</xdr:row>
      <xdr:rowOff>38100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361950" y="7978140"/>
          <a:ext cx="6755130" cy="883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AT" sz="8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</a:t>
          </a:r>
          <a:r>
            <a:rPr lang="de-AT" sz="8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angebotenen Größen können je Artikel variieren. Preisgrößenzuschläge entnehmen Sie bitte Ihrem Angebot. </a:t>
          </a:r>
          <a:r>
            <a:rPr lang="de-AT" sz="8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Änderungen und Druckfehler vorbehalten.</a:t>
          </a:r>
          <a:endParaRPr lang="de-AT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de-AT" sz="8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offered sizes can vary by article. For sizing surcharges please see your offer. Typesetting errors, misprints and modifications reserved.</a:t>
          </a:r>
          <a:endParaRPr lang="de-AT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de-AT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e-AT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de-AT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TEXPORT® Handelsgesellschaft m.b.H., </a:t>
          </a:r>
          <a:r>
            <a:rPr lang="de-AT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de-A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ranz-Sauer-Straße 30, A - 5020 Salzburg, Österreich, </a:t>
          </a:r>
          <a:br>
            <a:rPr lang="de-A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e-AT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Tel. +43-(0)662-423244, Fax. +43-(0)662-423244, office@texport.at, www.texport.at</a:t>
          </a:r>
        </a:p>
        <a:p>
          <a:endParaRPr lang="de-AT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XXX2515101TX01HOSE.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Graustuf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8"/>
  <sheetViews>
    <sheetView workbookViewId="0"/>
  </sheetViews>
  <sheetFormatPr baseColWidth="10" defaultRowHeight="14.5" x14ac:dyDescent="0.35"/>
  <cols>
    <col min="1" max="1" width="15.26953125" bestFit="1" customWidth="1"/>
    <col min="2" max="6" width="5.453125" bestFit="1" customWidth="1"/>
    <col min="7" max="7" width="5.54296875" bestFit="1" customWidth="1"/>
    <col min="8" max="8" width="6.54296875" bestFit="1" customWidth="1"/>
    <col min="9" max="9" width="7.54296875" bestFit="1" customWidth="1"/>
    <col min="10" max="14" width="5.453125" bestFit="1" customWidth="1"/>
    <col min="15" max="15" width="5.54296875" bestFit="1" customWidth="1"/>
    <col min="16" max="16" width="6.54296875" bestFit="1" customWidth="1"/>
    <col min="17" max="17" width="7.54296875" bestFit="1" customWidth="1"/>
    <col min="18" max="22" width="5.453125" bestFit="1" customWidth="1"/>
    <col min="23" max="23" width="5.54296875" bestFit="1" customWidth="1"/>
    <col min="24" max="24" width="6.54296875" bestFit="1" customWidth="1"/>
    <col min="25" max="25" width="7.54296875" bestFit="1" customWidth="1"/>
    <col min="26" max="30" width="5.453125" bestFit="1" customWidth="1"/>
    <col min="31" max="31" width="5.54296875" bestFit="1" customWidth="1"/>
    <col min="32" max="32" width="6.54296875" bestFit="1" customWidth="1"/>
    <col min="33" max="33" width="7.54296875" bestFit="1" customWidth="1"/>
    <col min="34" max="38" width="5.453125" bestFit="1" customWidth="1"/>
    <col min="39" max="39" width="5.54296875" bestFit="1" customWidth="1"/>
    <col min="40" max="40" width="6.54296875" bestFit="1" customWidth="1"/>
    <col min="41" max="41" width="7.54296875" bestFit="1" customWidth="1"/>
    <col min="42" max="46" width="5.453125" bestFit="1" customWidth="1"/>
    <col min="47" max="47" width="5.54296875" bestFit="1" customWidth="1"/>
    <col min="48" max="48" width="6.54296875" bestFit="1" customWidth="1"/>
    <col min="49" max="49" width="7.54296875" bestFit="1" customWidth="1"/>
    <col min="50" max="54" width="5.453125" bestFit="1" customWidth="1"/>
    <col min="55" max="55" width="5.54296875" bestFit="1" customWidth="1"/>
    <col min="56" max="56" width="6.54296875" bestFit="1" customWidth="1"/>
    <col min="57" max="57" width="7.54296875" bestFit="1" customWidth="1"/>
  </cols>
  <sheetData>
    <row r="1" spans="1:57" x14ac:dyDescent="0.35">
      <c r="A1" s="1">
        <v>1E-4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</row>
    <row r="2" spans="1:57" x14ac:dyDescent="0.35">
      <c r="A2" s="1" t="s">
        <v>56</v>
      </c>
      <c r="B2" s="1">
        <v>90.0214</v>
      </c>
      <c r="C2" s="1">
        <v>98.0214</v>
      </c>
      <c r="D2" s="1">
        <v>106.0214</v>
      </c>
      <c r="E2" s="1">
        <v>114.0214</v>
      </c>
      <c r="F2" s="1">
        <v>122.0214</v>
      </c>
      <c r="G2" s="1">
        <v>130.0214</v>
      </c>
      <c r="H2" s="1">
        <v>138.0214</v>
      </c>
      <c r="I2" s="1">
        <v>146.0214</v>
      </c>
      <c r="J2" s="1">
        <v>90.0214</v>
      </c>
      <c r="K2" s="1">
        <v>98.0214</v>
      </c>
      <c r="L2" s="1">
        <v>106.0214</v>
      </c>
      <c r="M2" s="1">
        <v>114.0214</v>
      </c>
      <c r="N2" s="1">
        <v>122.0214</v>
      </c>
      <c r="O2" s="1">
        <v>130.0214</v>
      </c>
      <c r="P2" s="1">
        <v>138.0214</v>
      </c>
      <c r="Q2" s="1">
        <v>146.0214</v>
      </c>
      <c r="R2" s="1">
        <v>90.0214</v>
      </c>
      <c r="S2" s="1">
        <v>98.0214</v>
      </c>
      <c r="T2" s="1">
        <v>106.0214</v>
      </c>
      <c r="U2" s="1">
        <v>114.0214</v>
      </c>
      <c r="V2" s="1">
        <v>122.0214</v>
      </c>
      <c r="W2" s="1">
        <v>130.0214</v>
      </c>
      <c r="X2" s="1">
        <v>138.0214</v>
      </c>
      <c r="Y2" s="1">
        <v>146.0214</v>
      </c>
      <c r="Z2" s="1">
        <v>90.0214</v>
      </c>
      <c r="AA2" s="1">
        <v>98.0214</v>
      </c>
      <c r="AB2" s="1">
        <v>106.0214</v>
      </c>
      <c r="AC2" s="1">
        <v>114.0214</v>
      </c>
      <c r="AD2" s="1">
        <v>122.0214</v>
      </c>
      <c r="AE2" s="1">
        <v>130.0214</v>
      </c>
      <c r="AF2" s="1">
        <v>138.0214</v>
      </c>
      <c r="AG2" s="1">
        <v>146.0214</v>
      </c>
      <c r="AH2" s="1">
        <v>90.0214</v>
      </c>
      <c r="AI2" s="1">
        <v>98.0214</v>
      </c>
      <c r="AJ2" s="1">
        <v>106.0214</v>
      </c>
      <c r="AK2" s="1">
        <v>114.0214</v>
      </c>
      <c r="AL2" s="1">
        <v>122.0214</v>
      </c>
      <c r="AM2" s="1">
        <v>130.0214</v>
      </c>
      <c r="AN2" s="1">
        <v>138.0214</v>
      </c>
      <c r="AO2" s="1">
        <v>146.0214</v>
      </c>
      <c r="AP2" s="1">
        <v>90.0214</v>
      </c>
      <c r="AQ2" s="1">
        <v>98.0214</v>
      </c>
      <c r="AR2" s="1">
        <v>106.0214</v>
      </c>
      <c r="AS2" s="1">
        <v>114.0214</v>
      </c>
      <c r="AT2" s="1">
        <v>122.0214</v>
      </c>
      <c r="AU2" s="1">
        <v>130.0214</v>
      </c>
      <c r="AV2" s="1">
        <v>138.0214</v>
      </c>
      <c r="AW2" s="1">
        <v>146.0214</v>
      </c>
      <c r="AX2" s="1">
        <v>90.0214</v>
      </c>
      <c r="AY2" s="1">
        <v>98.0214</v>
      </c>
      <c r="AZ2" s="1">
        <v>106.0214</v>
      </c>
      <c r="BA2" s="1">
        <v>114.0214</v>
      </c>
      <c r="BB2" s="1">
        <v>122.0214</v>
      </c>
      <c r="BC2" s="1">
        <v>130.0214</v>
      </c>
      <c r="BD2" s="1">
        <v>138.0214</v>
      </c>
      <c r="BE2" s="1">
        <v>146.0214</v>
      </c>
    </row>
    <row r="3" spans="1:57" x14ac:dyDescent="0.35">
      <c r="A3" s="1" t="s">
        <v>57</v>
      </c>
      <c r="B3" s="1">
        <v>102.003</v>
      </c>
      <c r="C3" s="1">
        <v>110.00320000000001</v>
      </c>
      <c r="D3" s="1">
        <v>118.00320000000001</v>
      </c>
      <c r="E3" s="1">
        <v>126.00320000000001</v>
      </c>
      <c r="F3" s="1">
        <v>134.00319999999999</v>
      </c>
      <c r="G3" s="1">
        <v>142.00319999999999</v>
      </c>
      <c r="H3" s="1">
        <v>150.00319999999999</v>
      </c>
      <c r="I3" s="1">
        <v>158.00299999999999</v>
      </c>
      <c r="J3" s="1">
        <v>102.003</v>
      </c>
      <c r="K3" s="1">
        <v>110.00320000000001</v>
      </c>
      <c r="L3" s="1">
        <v>118.00320000000001</v>
      </c>
      <c r="M3" s="1">
        <v>126.00320000000001</v>
      </c>
      <c r="N3" s="1">
        <v>134.00319999999999</v>
      </c>
      <c r="O3" s="1">
        <v>142.00319999999999</v>
      </c>
      <c r="P3" s="1">
        <v>150.00319999999999</v>
      </c>
      <c r="Q3" s="1">
        <v>158.00299999999999</v>
      </c>
      <c r="R3" s="1">
        <v>102.003</v>
      </c>
      <c r="S3" s="1">
        <v>110.00320000000001</v>
      </c>
      <c r="T3" s="1">
        <v>118.00320000000001</v>
      </c>
      <c r="U3" s="1">
        <v>126.00320000000001</v>
      </c>
      <c r="V3" s="1">
        <v>134.00319999999999</v>
      </c>
      <c r="W3" s="1">
        <v>142.00319999999999</v>
      </c>
      <c r="X3" s="1">
        <v>150.00319999999999</v>
      </c>
      <c r="Y3" s="1">
        <v>158.00299999999999</v>
      </c>
      <c r="Z3" s="1">
        <v>102.003</v>
      </c>
      <c r="AA3" s="1">
        <v>110.00320000000001</v>
      </c>
      <c r="AB3" s="1">
        <v>118.00320000000001</v>
      </c>
      <c r="AC3" s="1">
        <v>126.00320000000001</v>
      </c>
      <c r="AD3" s="1">
        <v>134.00319999999999</v>
      </c>
      <c r="AE3" s="1">
        <v>142.00319999999999</v>
      </c>
      <c r="AF3" s="1">
        <v>150.00319999999999</v>
      </c>
      <c r="AG3" s="1">
        <v>158.00299999999999</v>
      </c>
      <c r="AH3" s="1">
        <v>102.003</v>
      </c>
      <c r="AI3" s="1">
        <v>110.00320000000001</v>
      </c>
      <c r="AJ3" s="1">
        <v>118.00320000000001</v>
      </c>
      <c r="AK3" s="1">
        <v>126.00320000000001</v>
      </c>
      <c r="AL3" s="1">
        <v>134.00319999999999</v>
      </c>
      <c r="AM3" s="1">
        <v>142.00319999999999</v>
      </c>
      <c r="AN3" s="1">
        <v>150.00319999999999</v>
      </c>
      <c r="AO3" s="1">
        <v>158.00299999999999</v>
      </c>
      <c r="AP3" s="1">
        <v>102.003</v>
      </c>
      <c r="AQ3" s="1">
        <v>110.00320000000001</v>
      </c>
      <c r="AR3" s="1">
        <v>118.00320000000001</v>
      </c>
      <c r="AS3" s="1">
        <v>126.00320000000001</v>
      </c>
      <c r="AT3" s="1">
        <v>134.00319999999999</v>
      </c>
      <c r="AU3" s="1">
        <v>142.00319999999999</v>
      </c>
      <c r="AV3" s="1">
        <v>150.00319999999999</v>
      </c>
      <c r="AW3" s="1">
        <v>158.00299999999999</v>
      </c>
      <c r="AX3" s="1">
        <v>102.003</v>
      </c>
      <c r="AY3" s="1">
        <v>110.00320000000001</v>
      </c>
      <c r="AZ3" s="1">
        <v>118.00320000000001</v>
      </c>
      <c r="BA3" s="1">
        <v>126.00320000000001</v>
      </c>
      <c r="BB3" s="1">
        <v>134.00319999999999</v>
      </c>
      <c r="BC3" s="1">
        <v>142.00319999999999</v>
      </c>
      <c r="BD3" s="1">
        <v>150.00319999999999</v>
      </c>
      <c r="BE3" s="1">
        <v>158.00299999999999</v>
      </c>
    </row>
    <row r="4" spans="1:57" x14ac:dyDescent="0.35">
      <c r="A4" s="1" t="s">
        <v>58</v>
      </c>
      <c r="B4" s="1">
        <v>92</v>
      </c>
      <c r="C4" s="1">
        <v>93</v>
      </c>
      <c r="D4" s="1">
        <v>94</v>
      </c>
      <c r="E4" s="1">
        <v>95</v>
      </c>
      <c r="F4" s="1">
        <v>96</v>
      </c>
      <c r="G4" s="1">
        <v>97.000100000000003</v>
      </c>
      <c r="H4" s="1">
        <v>98.000100000000003</v>
      </c>
      <c r="I4" s="1">
        <v>99.000100000000003</v>
      </c>
      <c r="J4" s="1">
        <v>97</v>
      </c>
      <c r="K4" s="1">
        <v>98</v>
      </c>
      <c r="L4" s="1">
        <v>99</v>
      </c>
      <c r="M4" s="1">
        <v>100</v>
      </c>
      <c r="N4" s="1">
        <v>101</v>
      </c>
      <c r="O4" s="1">
        <v>102.0001</v>
      </c>
      <c r="P4" s="1">
        <v>103.0001</v>
      </c>
      <c r="Q4" s="1">
        <v>104.0001</v>
      </c>
      <c r="R4" s="1">
        <v>102</v>
      </c>
      <c r="S4" s="1">
        <v>103</v>
      </c>
      <c r="T4" s="1">
        <v>104</v>
      </c>
      <c r="U4" s="1">
        <v>105</v>
      </c>
      <c r="V4" s="1">
        <v>106</v>
      </c>
      <c r="W4" s="1">
        <v>107.0001</v>
      </c>
      <c r="X4" s="1">
        <v>108.0001</v>
      </c>
      <c r="Y4" s="1">
        <v>109.0001</v>
      </c>
      <c r="Z4" s="1">
        <v>107</v>
      </c>
      <c r="AA4" s="1">
        <v>108</v>
      </c>
      <c r="AB4" s="1">
        <v>109</v>
      </c>
      <c r="AC4" s="1">
        <v>110</v>
      </c>
      <c r="AD4" s="1">
        <v>111</v>
      </c>
      <c r="AE4" s="1">
        <v>112.0001</v>
      </c>
      <c r="AF4" s="1">
        <v>113.0001</v>
      </c>
      <c r="AG4" s="1">
        <v>114.0001</v>
      </c>
      <c r="AH4" s="1">
        <v>112</v>
      </c>
      <c r="AI4" s="1">
        <v>113</v>
      </c>
      <c r="AJ4" s="1">
        <v>114</v>
      </c>
      <c r="AK4" s="1">
        <v>115</v>
      </c>
      <c r="AL4" s="1">
        <v>116</v>
      </c>
      <c r="AM4" s="1">
        <v>117.0001</v>
      </c>
      <c r="AN4" s="1">
        <v>118.0001</v>
      </c>
      <c r="AO4" s="1">
        <v>119.0001</v>
      </c>
      <c r="AP4" s="1">
        <v>117</v>
      </c>
      <c r="AQ4" s="1">
        <v>118</v>
      </c>
      <c r="AR4" s="1">
        <v>119</v>
      </c>
      <c r="AS4" s="1">
        <v>120</v>
      </c>
      <c r="AT4" s="1">
        <v>121</v>
      </c>
      <c r="AU4" s="1">
        <v>122.0001</v>
      </c>
      <c r="AV4" s="1">
        <v>123.0001</v>
      </c>
      <c r="AW4" s="1">
        <v>124.0001</v>
      </c>
      <c r="AX4" s="1">
        <v>122</v>
      </c>
      <c r="AY4" s="1">
        <v>123</v>
      </c>
      <c r="AZ4" s="1">
        <v>124</v>
      </c>
      <c r="BA4" s="1">
        <v>125</v>
      </c>
      <c r="BB4" s="1">
        <v>126</v>
      </c>
      <c r="BC4" s="1">
        <v>127.0001</v>
      </c>
      <c r="BD4" s="1">
        <v>128.0001</v>
      </c>
      <c r="BE4" s="1">
        <v>129.0001</v>
      </c>
    </row>
    <row r="5" spans="1:57" x14ac:dyDescent="0.35">
      <c r="A5" s="1" t="s">
        <v>59</v>
      </c>
      <c r="B5" s="1">
        <v>69.115300000000005</v>
      </c>
      <c r="C5" s="1">
        <v>69.117800000000003</v>
      </c>
      <c r="D5" s="1">
        <v>69.116799999999998</v>
      </c>
      <c r="E5" s="1">
        <v>69.117999999999995</v>
      </c>
      <c r="F5" s="1">
        <v>69.117900000000006</v>
      </c>
      <c r="G5" s="1">
        <v>69.116699999999994</v>
      </c>
      <c r="H5" s="1">
        <v>69.115099999999998</v>
      </c>
      <c r="I5" s="1">
        <v>69.113900000000001</v>
      </c>
      <c r="J5" s="1">
        <v>73.115300000000005</v>
      </c>
      <c r="K5" s="1">
        <v>73.117900000000006</v>
      </c>
      <c r="L5" s="1">
        <v>73.120500000000007</v>
      </c>
      <c r="M5" s="1">
        <v>73.121799999999993</v>
      </c>
      <c r="N5" s="1">
        <v>73.122699999999995</v>
      </c>
      <c r="O5" s="1">
        <v>73.123900000000006</v>
      </c>
      <c r="P5" s="1">
        <v>73.124600000000001</v>
      </c>
      <c r="Q5" s="1">
        <v>73.125500000000002</v>
      </c>
      <c r="R5" s="1">
        <v>77.115799999999993</v>
      </c>
      <c r="S5" s="1">
        <v>77.119799999999998</v>
      </c>
      <c r="T5" s="1">
        <v>77.123699999999999</v>
      </c>
      <c r="U5" s="1">
        <v>77.126099999999994</v>
      </c>
      <c r="V5" s="1">
        <v>77.129199999999997</v>
      </c>
      <c r="W5" s="1">
        <v>77.131399999999999</v>
      </c>
      <c r="X5" s="1">
        <v>77.134</v>
      </c>
      <c r="Y5" s="1">
        <v>77.136200000000002</v>
      </c>
      <c r="Z5" s="1">
        <v>81.116200000000006</v>
      </c>
      <c r="AA5" s="1">
        <v>81.120199999999997</v>
      </c>
      <c r="AB5" s="1">
        <v>81.125299999999996</v>
      </c>
      <c r="AC5" s="1">
        <v>81.129800000000003</v>
      </c>
      <c r="AD5" s="1">
        <v>81.133700000000005</v>
      </c>
      <c r="AE5" s="1">
        <v>81.137200000000007</v>
      </c>
      <c r="AF5" s="1">
        <v>81.142899999999997</v>
      </c>
      <c r="AG5" s="1">
        <v>81.147099999999995</v>
      </c>
      <c r="AH5" s="1">
        <v>85.115099999999998</v>
      </c>
      <c r="AI5" s="1">
        <v>85.121300000000005</v>
      </c>
      <c r="AJ5" s="1">
        <v>85.1267</v>
      </c>
      <c r="AK5" s="1">
        <v>85.132400000000004</v>
      </c>
      <c r="AL5" s="1">
        <v>85.137200000000007</v>
      </c>
      <c r="AM5" s="1">
        <v>85.142700000000005</v>
      </c>
      <c r="AN5" s="1">
        <v>85.148600000000002</v>
      </c>
      <c r="AO5" s="1">
        <v>85.155600000000007</v>
      </c>
      <c r="AP5" s="1">
        <v>89.114000000000004</v>
      </c>
      <c r="AQ5" s="1">
        <v>89.120800000000003</v>
      </c>
      <c r="AR5" s="1">
        <v>89.126999999999995</v>
      </c>
      <c r="AS5" s="1">
        <v>89.133399999999995</v>
      </c>
      <c r="AT5" s="1">
        <v>89.139499999999998</v>
      </c>
      <c r="AU5" s="1">
        <v>89.146100000000004</v>
      </c>
      <c r="AV5" s="1">
        <v>89.152699999999996</v>
      </c>
      <c r="AW5" s="1">
        <v>89.159700000000001</v>
      </c>
      <c r="AX5" s="1">
        <v>93.112200000000001</v>
      </c>
      <c r="AY5" s="1">
        <v>93.119299999999996</v>
      </c>
      <c r="AZ5" s="1">
        <v>93.127399999999994</v>
      </c>
      <c r="BA5" s="1">
        <v>93.134299999999996</v>
      </c>
      <c r="BB5" s="1">
        <v>93.141499999999994</v>
      </c>
      <c r="BC5" s="1">
        <v>93.149900000000002</v>
      </c>
      <c r="BD5" s="1">
        <v>93.157399999999996</v>
      </c>
      <c r="BE5" s="1">
        <v>93.165899999999993</v>
      </c>
    </row>
    <row r="6" spans="1:57" x14ac:dyDescent="0.35">
      <c r="A6" s="1" t="s">
        <v>60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  <c r="AY6" s="1">
        <v>6</v>
      </c>
      <c r="AZ6" s="1">
        <v>6</v>
      </c>
      <c r="BA6" s="1">
        <v>6</v>
      </c>
      <c r="BB6" s="1">
        <v>6</v>
      </c>
      <c r="BC6" s="1">
        <v>6</v>
      </c>
      <c r="BD6" s="1">
        <v>6</v>
      </c>
      <c r="BE6" s="1">
        <v>6</v>
      </c>
    </row>
    <row r="7" spans="1:57" x14ac:dyDescent="0.35">
      <c r="A7" s="1" t="s">
        <v>110</v>
      </c>
      <c r="B7" s="1">
        <v>57.744799999999998</v>
      </c>
      <c r="C7" s="1">
        <v>61.455199999999998</v>
      </c>
      <c r="D7" s="1">
        <v>65.167400000000001</v>
      </c>
      <c r="E7" s="1">
        <v>68.879400000000004</v>
      </c>
      <c r="F7" s="1">
        <v>72.591300000000004</v>
      </c>
      <c r="G7" s="1">
        <v>76.306399999999996</v>
      </c>
      <c r="H7" s="1">
        <v>80.030500000000004</v>
      </c>
      <c r="I7" s="1">
        <v>83.755600000000001</v>
      </c>
      <c r="J7" s="1">
        <v>57.871699999999997</v>
      </c>
      <c r="K7" s="1">
        <v>61.603900000000003</v>
      </c>
      <c r="L7" s="1">
        <v>65.338899999999995</v>
      </c>
      <c r="M7" s="1">
        <v>69.075999999999993</v>
      </c>
      <c r="N7" s="1">
        <v>72.811400000000006</v>
      </c>
      <c r="O7" s="1">
        <v>76.548299999999998</v>
      </c>
      <c r="P7" s="1">
        <v>80.286500000000004</v>
      </c>
      <c r="Q7" s="1">
        <v>84.037000000000006</v>
      </c>
      <c r="R7" s="1">
        <v>57.9377</v>
      </c>
      <c r="S7" s="1">
        <v>61.684100000000001</v>
      </c>
      <c r="T7" s="1">
        <v>65.430000000000007</v>
      </c>
      <c r="U7" s="1">
        <v>69.176199999999994</v>
      </c>
      <c r="V7" s="1">
        <v>72.926699999999997</v>
      </c>
      <c r="W7" s="1">
        <v>76.674999999999997</v>
      </c>
      <c r="X7" s="1">
        <v>80.427300000000002</v>
      </c>
      <c r="Y7" s="1">
        <v>84.184899999999999</v>
      </c>
      <c r="Z7" s="1">
        <v>57.9998</v>
      </c>
      <c r="AA7" s="1">
        <v>61.761099999999999</v>
      </c>
      <c r="AB7" s="1">
        <v>65.517099999999999</v>
      </c>
      <c r="AC7" s="1">
        <v>69.276200000000003</v>
      </c>
      <c r="AD7" s="1">
        <v>73.033500000000004</v>
      </c>
      <c r="AE7" s="1">
        <v>76.792000000000002</v>
      </c>
      <c r="AF7" s="1">
        <v>80.555300000000003</v>
      </c>
      <c r="AG7" s="1">
        <v>84.322800000000001</v>
      </c>
      <c r="AH7" s="1">
        <v>58.112900000000003</v>
      </c>
      <c r="AI7" s="1">
        <v>61.891500000000001</v>
      </c>
      <c r="AJ7" s="1">
        <v>65.671800000000005</v>
      </c>
      <c r="AK7" s="1">
        <v>69.448599999999999</v>
      </c>
      <c r="AL7" s="1">
        <v>73.225300000000004</v>
      </c>
      <c r="AM7" s="1">
        <v>77.004900000000006</v>
      </c>
      <c r="AN7" s="1">
        <v>80.785899999999998</v>
      </c>
      <c r="AO7" s="1">
        <v>84.571799999999996</v>
      </c>
      <c r="AP7" s="1">
        <v>58.222099999999998</v>
      </c>
      <c r="AQ7" s="1">
        <v>62.017000000000003</v>
      </c>
      <c r="AR7" s="1">
        <v>65.815399999999997</v>
      </c>
      <c r="AS7" s="1">
        <v>69.613399999999999</v>
      </c>
      <c r="AT7" s="1">
        <v>73.406899999999993</v>
      </c>
      <c r="AU7" s="1">
        <v>77.207099999999997</v>
      </c>
      <c r="AV7" s="1">
        <v>81.003500000000003</v>
      </c>
      <c r="AW7" s="1">
        <v>84.806200000000004</v>
      </c>
      <c r="AX7" s="1">
        <v>58.326000000000001</v>
      </c>
      <c r="AY7" s="1">
        <v>62.136899999999997</v>
      </c>
      <c r="AZ7" s="1">
        <v>65.955399999999997</v>
      </c>
      <c r="BA7" s="1">
        <v>69.771500000000003</v>
      </c>
      <c r="BB7" s="1">
        <v>73.586699999999993</v>
      </c>
      <c r="BC7" s="1">
        <v>77.400099999999995</v>
      </c>
      <c r="BD7" s="1">
        <v>81.213099999999997</v>
      </c>
      <c r="BE7" s="1">
        <v>85.033900000000003</v>
      </c>
    </row>
    <row r="8" spans="1:57" x14ac:dyDescent="0.35">
      <c r="A8" s="1" t="s">
        <v>111</v>
      </c>
      <c r="B8" s="1">
        <v>48.000399999999999</v>
      </c>
      <c r="C8" s="1">
        <v>50.000399999999999</v>
      </c>
      <c r="D8" s="1">
        <v>52.000399999999999</v>
      </c>
      <c r="E8" s="1">
        <v>54.000399999999999</v>
      </c>
      <c r="F8" s="1">
        <v>56.000399999999999</v>
      </c>
      <c r="G8" s="1">
        <v>58.000399999999999</v>
      </c>
      <c r="H8" s="1">
        <v>60.000399999999999</v>
      </c>
      <c r="I8" s="1">
        <v>62.000399999999999</v>
      </c>
      <c r="J8" s="1">
        <v>48.000399999999999</v>
      </c>
      <c r="K8" s="1">
        <v>50.000399999999999</v>
      </c>
      <c r="L8" s="1">
        <v>52.000399999999999</v>
      </c>
      <c r="M8" s="1">
        <v>54.000399999999999</v>
      </c>
      <c r="N8" s="1">
        <v>56.000399999999999</v>
      </c>
      <c r="O8" s="1">
        <v>58.000399999999999</v>
      </c>
      <c r="P8" s="1">
        <v>60.000399999999999</v>
      </c>
      <c r="Q8" s="1">
        <v>62.000399999999999</v>
      </c>
      <c r="R8" s="1">
        <v>48.000399999999999</v>
      </c>
      <c r="S8" s="1">
        <v>50.000399999999999</v>
      </c>
      <c r="T8" s="1">
        <v>52.000399999999999</v>
      </c>
      <c r="U8" s="1">
        <v>54.000399999999999</v>
      </c>
      <c r="V8" s="1">
        <v>56.000399999999999</v>
      </c>
      <c r="W8" s="1">
        <v>58.000399999999999</v>
      </c>
      <c r="X8" s="1">
        <v>60.000399999999999</v>
      </c>
      <c r="Y8" s="1">
        <v>62.000399999999999</v>
      </c>
      <c r="Z8" s="1">
        <v>48.000399999999999</v>
      </c>
      <c r="AA8" s="1">
        <v>50.000399999999999</v>
      </c>
      <c r="AB8" s="1">
        <v>52.000399999999999</v>
      </c>
      <c r="AC8" s="1">
        <v>54.000399999999999</v>
      </c>
      <c r="AD8" s="1">
        <v>56.000399999999999</v>
      </c>
      <c r="AE8" s="1">
        <v>58.000399999999999</v>
      </c>
      <c r="AF8" s="1">
        <v>60.000399999999999</v>
      </c>
      <c r="AG8" s="1">
        <v>62.000399999999999</v>
      </c>
      <c r="AH8" s="1">
        <v>48.000399999999999</v>
      </c>
      <c r="AI8" s="1">
        <v>50.000399999999999</v>
      </c>
      <c r="AJ8" s="1">
        <v>52.000399999999999</v>
      </c>
      <c r="AK8" s="1">
        <v>54.000399999999999</v>
      </c>
      <c r="AL8" s="1">
        <v>56.000399999999999</v>
      </c>
      <c r="AM8" s="1">
        <v>58.000399999999999</v>
      </c>
      <c r="AN8" s="1">
        <v>60.000399999999999</v>
      </c>
      <c r="AO8" s="1">
        <v>62.000399999999999</v>
      </c>
      <c r="AP8" s="1">
        <v>48.000399999999999</v>
      </c>
      <c r="AQ8" s="1">
        <v>50.000399999999999</v>
      </c>
      <c r="AR8" s="1">
        <v>52.000399999999999</v>
      </c>
      <c r="AS8" s="1">
        <v>54.000399999999999</v>
      </c>
      <c r="AT8" s="1">
        <v>56.000399999999999</v>
      </c>
      <c r="AU8" s="1">
        <v>58.000399999999999</v>
      </c>
      <c r="AV8" s="1">
        <v>60.000399999999999</v>
      </c>
      <c r="AW8" s="1">
        <v>62.000399999999999</v>
      </c>
      <c r="AX8" s="1">
        <v>48.000399999999999</v>
      </c>
      <c r="AY8" s="1">
        <v>50.000399999999999</v>
      </c>
      <c r="AZ8" s="1">
        <v>52.000399999999999</v>
      </c>
      <c r="BA8" s="1">
        <v>54.000399999999999</v>
      </c>
      <c r="BB8" s="1">
        <v>56.000399999999999</v>
      </c>
      <c r="BC8" s="1">
        <v>58.000399999999999</v>
      </c>
      <c r="BD8" s="1">
        <v>60.000399999999999</v>
      </c>
      <c r="BE8" s="1">
        <v>62.000399999999999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0"/>
  <sheetViews>
    <sheetView tabSelected="1" zoomScaleNormal="100" workbookViewId="0">
      <selection activeCell="R38" sqref="R38"/>
    </sheetView>
  </sheetViews>
  <sheetFormatPr baseColWidth="10" defaultRowHeight="11.25" customHeight="1" x14ac:dyDescent="0.35"/>
  <cols>
    <col min="1" max="1" width="15" customWidth="1"/>
    <col min="2" max="2" width="2.08984375" style="5" bestFit="1" customWidth="1"/>
    <col min="3" max="3" width="0" style="5" hidden="1" customWidth="1"/>
    <col min="4" max="4" width="17.26953125" style="21" customWidth="1"/>
    <col min="5" max="12" width="6.54296875" style="5" customWidth="1"/>
    <col min="14" max="14" width="11.453125" customWidth="1"/>
  </cols>
  <sheetData>
    <row r="1" spans="1:12" ht="15.65" customHeight="1" x14ac:dyDescent="0.35">
      <c r="A1" s="164" t="s">
        <v>114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 s="79" customFormat="1" ht="15" customHeight="1" x14ac:dyDescent="0.35">
      <c r="A2" s="168" t="s">
        <v>109</v>
      </c>
      <c r="B2" s="168"/>
      <c r="C2" s="168"/>
      <c r="D2" s="168"/>
      <c r="E2" s="165" t="s">
        <v>112</v>
      </c>
      <c r="F2" s="166"/>
      <c r="G2" s="166"/>
      <c r="H2" s="166"/>
      <c r="I2" s="166"/>
      <c r="J2" s="166"/>
      <c r="K2" s="166"/>
      <c r="L2" s="167"/>
    </row>
    <row r="3" spans="1:12" s="79" customFormat="1" ht="15" customHeight="1" x14ac:dyDescent="0.35">
      <c r="A3" s="168" t="s">
        <v>94</v>
      </c>
      <c r="B3" s="168"/>
      <c r="C3" s="168"/>
      <c r="D3" s="168"/>
      <c r="E3" s="165"/>
      <c r="F3" s="166"/>
      <c r="G3" s="166"/>
      <c r="H3" s="166"/>
      <c r="I3" s="166"/>
      <c r="J3" s="166"/>
      <c r="K3" s="166"/>
      <c r="L3" s="167"/>
    </row>
    <row r="4" spans="1:12" ht="9.75" customHeight="1" x14ac:dyDescent="0.35">
      <c r="B4" s="152"/>
      <c r="C4" s="153">
        <v>1</v>
      </c>
      <c r="D4" s="154" t="s">
        <v>113</v>
      </c>
      <c r="E4" s="162" t="str">
        <f>Import!B1</f>
        <v>XS-0</v>
      </c>
      <c r="F4" s="155" t="str">
        <f>Import!C1</f>
        <v>S-0</v>
      </c>
      <c r="G4" s="155" t="str">
        <f>Import!D1</f>
        <v>M-0</v>
      </c>
      <c r="H4" s="155" t="str">
        <f>Import!E1</f>
        <v>L-0</v>
      </c>
      <c r="I4" s="155" t="str">
        <f>Import!F1</f>
        <v>XL-0</v>
      </c>
      <c r="J4" s="155" t="str">
        <f>Import!G1</f>
        <v>XXL-0</v>
      </c>
      <c r="K4" s="155" t="str">
        <f>Import!H1</f>
        <v>XXXL-0</v>
      </c>
      <c r="L4" s="156" t="str">
        <f>Import!I1</f>
        <v>XXXXL-0</v>
      </c>
    </row>
    <row r="5" spans="1:12" ht="7.5" customHeight="1" x14ac:dyDescent="0.35">
      <c r="B5" s="129"/>
      <c r="C5" s="130"/>
      <c r="D5" s="131" t="s">
        <v>61</v>
      </c>
      <c r="E5" s="132" t="s">
        <v>62</v>
      </c>
      <c r="F5" s="132" t="s">
        <v>62</v>
      </c>
      <c r="G5" s="132" t="s">
        <v>62</v>
      </c>
      <c r="H5" s="132" t="s">
        <v>62</v>
      </c>
      <c r="I5" s="132" t="s">
        <v>62</v>
      </c>
      <c r="J5" s="132" t="s">
        <v>62</v>
      </c>
      <c r="K5" s="132" t="s">
        <v>62</v>
      </c>
      <c r="L5" s="133" t="s">
        <v>62</v>
      </c>
    </row>
    <row r="6" spans="1:12" ht="7.5" customHeight="1" thickBot="1" x14ac:dyDescent="0.4">
      <c r="B6" s="134"/>
      <c r="C6" s="135"/>
      <c r="D6" s="136" t="s">
        <v>56</v>
      </c>
      <c r="E6" s="137" t="s">
        <v>63</v>
      </c>
      <c r="F6" s="137" t="s">
        <v>64</v>
      </c>
      <c r="G6" s="137" t="s">
        <v>65</v>
      </c>
      <c r="H6" s="137" t="s">
        <v>66</v>
      </c>
      <c r="I6" s="137" t="s">
        <v>67</v>
      </c>
      <c r="J6" s="137" t="s">
        <v>68</v>
      </c>
      <c r="K6" s="137" t="s">
        <v>69</v>
      </c>
      <c r="L6" s="138" t="s">
        <v>70</v>
      </c>
    </row>
    <row r="7" spans="1:12" ht="9.75" customHeight="1" x14ac:dyDescent="0.35">
      <c r="B7" s="126" t="s">
        <v>77</v>
      </c>
      <c r="C7" s="127">
        <v>2</v>
      </c>
      <c r="D7" s="128" t="str">
        <f>Import!A2</f>
        <v>Bundumfang</v>
      </c>
      <c r="E7" s="139">
        <f>ROUND(HLOOKUP(E$4,Import!$1:$11,$C7,0)/5,1)*5</f>
        <v>90</v>
      </c>
      <c r="F7" s="139">
        <f>ROUND(HLOOKUP(F$4,Import!$1:$11,$C7,0)/5,1)*5</f>
        <v>98</v>
      </c>
      <c r="G7" s="139">
        <f>ROUND(HLOOKUP(G$4,Import!$1:$11,$C7,0)/5,1)*5</f>
        <v>106</v>
      </c>
      <c r="H7" s="139">
        <f>ROUND(HLOOKUP(H$4,Import!$1:$11,$C7,0)/5,1)*5</f>
        <v>114</v>
      </c>
      <c r="I7" s="139">
        <f>ROUND(HLOOKUP(I$4,Import!$1:$11,$C7,0)/5,1)*5</f>
        <v>122</v>
      </c>
      <c r="J7" s="139">
        <f>ROUND(HLOOKUP(J$4,Import!$1:$11,$C7,0)/5,1)*5</f>
        <v>130</v>
      </c>
      <c r="K7" s="139">
        <f>ROUND(HLOOKUP(K$4,Import!$1:$11,$C7,0)/5,1)*5</f>
        <v>138</v>
      </c>
      <c r="L7" s="140">
        <f>ROUND(HLOOKUP(L$4,Import!$1:$11,$C7,0)/5,1)*5</f>
        <v>146</v>
      </c>
    </row>
    <row r="8" spans="1:12" ht="9.75" customHeight="1" x14ac:dyDescent="0.35">
      <c r="B8" s="141" t="s">
        <v>79</v>
      </c>
      <c r="C8" s="132">
        <v>3</v>
      </c>
      <c r="D8" s="131" t="str">
        <f>Import!A3</f>
        <v>Gesaessumfang</v>
      </c>
      <c r="E8" s="142">
        <f>ROUND(HLOOKUP(E$4,Import!$1:$11,$C8,0)/5,1)*5</f>
        <v>102</v>
      </c>
      <c r="F8" s="142">
        <f>ROUND(HLOOKUP(F$4,Import!$1:$11,$C8,0)/5,1)*5</f>
        <v>110</v>
      </c>
      <c r="G8" s="142">
        <f>ROUND(HLOOKUP(G$4,Import!$1:$11,$C8,0)/5,1)*5</f>
        <v>118</v>
      </c>
      <c r="H8" s="142">
        <f>ROUND(HLOOKUP(H$4,Import!$1:$11,$C8,0)/5,1)*5</f>
        <v>126</v>
      </c>
      <c r="I8" s="142">
        <f>ROUND(HLOOKUP(I$4,Import!$1:$11,$C8,0)/5,1)*5</f>
        <v>134</v>
      </c>
      <c r="J8" s="142">
        <f>ROUND(HLOOKUP(J$4,Import!$1:$11,$C8,0)/5,1)*5</f>
        <v>142</v>
      </c>
      <c r="K8" s="142">
        <f>ROUND(HLOOKUP(K$4,Import!$1:$11,$C8,0)/5,1)*5</f>
        <v>150</v>
      </c>
      <c r="L8" s="143">
        <f>ROUND(HLOOKUP(L$4,Import!$1:$11,$C8,0)/5,1)*5</f>
        <v>158</v>
      </c>
    </row>
    <row r="9" spans="1:12" ht="9.75" customHeight="1" x14ac:dyDescent="0.35">
      <c r="B9" s="141" t="s">
        <v>80</v>
      </c>
      <c r="C9" s="132">
        <v>4</v>
      </c>
      <c r="D9" s="131" t="str">
        <f>Import!A4</f>
        <v>Seitenlaenge</v>
      </c>
      <c r="E9" s="142">
        <f>ROUND(HLOOKUP(E$4,Import!$1:$11,$C9,0)/5,1)*5</f>
        <v>92</v>
      </c>
      <c r="F9" s="142">
        <f>ROUND(HLOOKUP(F$4,Import!$1:$11,$C9,0)/5,1)*5</f>
        <v>93</v>
      </c>
      <c r="G9" s="142">
        <f>ROUND(HLOOKUP(G$4,Import!$1:$11,$C9,0)/5,1)*5</f>
        <v>94</v>
      </c>
      <c r="H9" s="142">
        <f>ROUND(HLOOKUP(H$4,Import!$1:$11,$C9,0)/5,1)*5</f>
        <v>95</v>
      </c>
      <c r="I9" s="142">
        <f>ROUND(HLOOKUP(I$4,Import!$1:$11,$C9,0)/5,1)*5</f>
        <v>96</v>
      </c>
      <c r="J9" s="142">
        <f>ROUND(HLOOKUP(J$4,Import!$1:$11,$C9,0)/5,1)*5</f>
        <v>97</v>
      </c>
      <c r="K9" s="142">
        <f>ROUND(HLOOKUP(K$4,Import!$1:$11,$C9,0)/5,1)*5</f>
        <v>98</v>
      </c>
      <c r="L9" s="143">
        <f>ROUND(HLOOKUP(L$4,Import!$1:$11,$C9,0)/5,1)*5</f>
        <v>99</v>
      </c>
    </row>
    <row r="10" spans="1:12" ht="9.75" customHeight="1" x14ac:dyDescent="0.35">
      <c r="B10" s="141" t="s">
        <v>81</v>
      </c>
      <c r="C10" s="132">
        <v>5</v>
      </c>
      <c r="D10" s="131" t="str">
        <f>Import!A5</f>
        <v>Schrittlaenge</v>
      </c>
      <c r="E10" s="142">
        <f>ROUND(HLOOKUP(E$4,Import!$1:$11,$C10,0)/5,1)*5</f>
        <v>69</v>
      </c>
      <c r="F10" s="142">
        <f>ROUND(HLOOKUP(F$4,Import!$1:$11,$C10,0)/5,1)*5</f>
        <v>69</v>
      </c>
      <c r="G10" s="142">
        <f>ROUND(HLOOKUP(G$4,Import!$1:$11,$C10,0)/5,1)*5</f>
        <v>69</v>
      </c>
      <c r="H10" s="142">
        <f>ROUND(HLOOKUP(H$4,Import!$1:$11,$C10,0)/5,1)*5</f>
        <v>69</v>
      </c>
      <c r="I10" s="142">
        <f>ROUND(HLOOKUP(I$4,Import!$1:$11,$C10,0)/5,1)*5</f>
        <v>69</v>
      </c>
      <c r="J10" s="142">
        <f>ROUND(HLOOKUP(J$4,Import!$1:$11,$C10,0)/5,1)*5</f>
        <v>69</v>
      </c>
      <c r="K10" s="142">
        <f>ROUND(HLOOKUP(K$4,Import!$1:$11,$C10,0)/5,1)*5</f>
        <v>69</v>
      </c>
      <c r="L10" s="143">
        <f>ROUND(HLOOKUP(L$4,Import!$1:$11,$C10,0)/5,1)*5</f>
        <v>69</v>
      </c>
    </row>
    <row r="11" spans="1:12" ht="9.75" customHeight="1" x14ac:dyDescent="0.35">
      <c r="B11" s="141" t="s">
        <v>82</v>
      </c>
      <c r="C11" s="132">
        <v>6</v>
      </c>
      <c r="D11" s="131" t="str">
        <f>Import!A6</f>
        <v>Bundhoehe</v>
      </c>
      <c r="E11" s="142">
        <f>ROUND(HLOOKUP(E$4,Import!$1:$11,$C11,0)/5,1)*5</f>
        <v>6</v>
      </c>
      <c r="F11" s="142">
        <f>ROUND(HLOOKUP(F$4,Import!$1:$11,$C11,0)/5,1)*5</f>
        <v>6</v>
      </c>
      <c r="G11" s="142">
        <f>ROUND(HLOOKUP(G$4,Import!$1:$11,$C11,0)/5,1)*5</f>
        <v>6</v>
      </c>
      <c r="H11" s="142">
        <f>ROUND(HLOOKUP(H$4,Import!$1:$11,$C11,0)/5,1)*5</f>
        <v>6</v>
      </c>
      <c r="I11" s="142">
        <f>ROUND(HLOOKUP(I$4,Import!$1:$11,$C11,0)/5,1)*5</f>
        <v>6</v>
      </c>
      <c r="J11" s="142">
        <f>ROUND(HLOOKUP(J$4,Import!$1:$11,$C11,0)/5,1)*5</f>
        <v>6</v>
      </c>
      <c r="K11" s="142">
        <f>ROUND(HLOOKUP(K$4,Import!$1:$11,$C11,0)/5,1)*5</f>
        <v>6</v>
      </c>
      <c r="L11" s="143">
        <f>ROUND(HLOOKUP(L$4,Import!$1:$11,$C11,0)/5,1)*5</f>
        <v>6</v>
      </c>
    </row>
    <row r="12" spans="1:12" ht="9.75" customHeight="1" x14ac:dyDescent="0.35">
      <c r="B12" s="141" t="s">
        <v>78</v>
      </c>
      <c r="C12" s="132">
        <v>7</v>
      </c>
      <c r="D12" s="131" t="str">
        <f>Import!A7</f>
        <v>Oberschenkelumf</v>
      </c>
      <c r="E12" s="142">
        <f>ROUND(HLOOKUP(E$4,Import!$1:$11,$C12,0)/5,1)*5</f>
        <v>57.5</v>
      </c>
      <c r="F12" s="142">
        <f>ROUND(HLOOKUP(F$4,Import!$1:$11,$C12,0)/5,1)*5</f>
        <v>61.5</v>
      </c>
      <c r="G12" s="142">
        <f>ROUND(HLOOKUP(G$4,Import!$1:$11,$C12,0)/5,1)*5</f>
        <v>65</v>
      </c>
      <c r="H12" s="142">
        <f>ROUND(HLOOKUP(H$4,Import!$1:$11,$C12,0)/5,1)*5</f>
        <v>69</v>
      </c>
      <c r="I12" s="142">
        <f>ROUND(HLOOKUP(I$4,Import!$1:$11,$C12,0)/5,1)*5</f>
        <v>72.5</v>
      </c>
      <c r="J12" s="142">
        <f>ROUND(HLOOKUP(J$4,Import!$1:$11,$C12,0)/5,1)*5</f>
        <v>76.5</v>
      </c>
      <c r="K12" s="142">
        <f>ROUND(HLOOKUP(K$4,Import!$1:$11,$C12,0)/5,1)*5</f>
        <v>80</v>
      </c>
      <c r="L12" s="143">
        <f>ROUND(HLOOKUP(L$4,Import!$1:$11,$C12,0)/5,1)*5</f>
        <v>84</v>
      </c>
    </row>
    <row r="13" spans="1:12" ht="9.75" customHeight="1" thickBot="1" x14ac:dyDescent="0.4">
      <c r="B13" s="144" t="s">
        <v>83</v>
      </c>
      <c r="C13" s="145">
        <v>8</v>
      </c>
      <c r="D13" s="146" t="str">
        <f>Import!A8</f>
        <v>Fussweite</v>
      </c>
      <c r="E13" s="147">
        <f>ROUND(HLOOKUP(E$4,Import!$1:$11,$C13,0)/5,1)*5</f>
        <v>48</v>
      </c>
      <c r="F13" s="147">
        <f>ROUND(HLOOKUP(F$4,Import!$1:$11,$C13,0)/5,1)*5</f>
        <v>50</v>
      </c>
      <c r="G13" s="147">
        <f>ROUND(HLOOKUP(G$4,Import!$1:$11,$C13,0)/5,1)*5</f>
        <v>52</v>
      </c>
      <c r="H13" s="147">
        <f>ROUND(HLOOKUP(H$4,Import!$1:$11,$C13,0)/5,1)*5</f>
        <v>54</v>
      </c>
      <c r="I13" s="147">
        <f>ROUND(HLOOKUP(I$4,Import!$1:$11,$C13,0)/5,1)*5</f>
        <v>56</v>
      </c>
      <c r="J13" s="147">
        <f>ROUND(HLOOKUP(J$4,Import!$1:$11,$C13,0)/5,1)*5</f>
        <v>58</v>
      </c>
      <c r="K13" s="147">
        <f>ROUND(HLOOKUP(K$4,Import!$1:$11,$C13,0)/5,1)*5</f>
        <v>60</v>
      </c>
      <c r="L13" s="148">
        <f>ROUND(HLOOKUP(L$4,Import!$1:$11,$C13,0)/5,1)*5</f>
        <v>62</v>
      </c>
    </row>
    <row r="14" spans="1:12" ht="9.75" customHeight="1" x14ac:dyDescent="0.35">
      <c r="B14" s="157"/>
      <c r="C14" s="158">
        <v>1</v>
      </c>
      <c r="D14" s="154" t="s">
        <v>113</v>
      </c>
      <c r="E14" s="159" t="str">
        <f>Import!J1</f>
        <v>XS-1</v>
      </c>
      <c r="F14" s="163" t="str">
        <f>Import!K1</f>
        <v>S-1</v>
      </c>
      <c r="G14" s="159" t="str">
        <f>Import!L1</f>
        <v>M-1</v>
      </c>
      <c r="H14" s="159" t="str">
        <f>Import!M1</f>
        <v>L-1</v>
      </c>
      <c r="I14" s="159" t="str">
        <f>Import!N1</f>
        <v>XL-1</v>
      </c>
      <c r="J14" s="159" t="str">
        <f>Import!O1</f>
        <v>XXL-1</v>
      </c>
      <c r="K14" s="159" t="str">
        <f>Import!P1</f>
        <v>XXXL-1</v>
      </c>
      <c r="L14" s="160" t="str">
        <f>Import!Q1</f>
        <v>XXXXL-1</v>
      </c>
    </row>
    <row r="15" spans="1:12" ht="8.25" customHeight="1" x14ac:dyDescent="0.35">
      <c r="B15" s="129"/>
      <c r="C15" s="130"/>
      <c r="D15" s="131" t="s">
        <v>61</v>
      </c>
      <c r="E15" s="132" t="s">
        <v>71</v>
      </c>
      <c r="F15" s="161" t="s">
        <v>71</v>
      </c>
      <c r="G15" s="132" t="s">
        <v>71</v>
      </c>
      <c r="H15" s="132" t="s">
        <v>71</v>
      </c>
      <c r="I15" s="132" t="s">
        <v>71</v>
      </c>
      <c r="J15" s="132" t="s">
        <v>71</v>
      </c>
      <c r="K15" s="132" t="s">
        <v>71</v>
      </c>
      <c r="L15" s="133" t="s">
        <v>71</v>
      </c>
    </row>
    <row r="16" spans="1:12" ht="8.25" customHeight="1" thickBot="1" x14ac:dyDescent="0.4">
      <c r="B16" s="134"/>
      <c r="C16" s="135"/>
      <c r="D16" s="136" t="s">
        <v>56</v>
      </c>
      <c r="E16" s="137" t="s">
        <v>63</v>
      </c>
      <c r="F16" s="137" t="s">
        <v>64</v>
      </c>
      <c r="G16" s="137" t="s">
        <v>65</v>
      </c>
      <c r="H16" s="137" t="s">
        <v>66</v>
      </c>
      <c r="I16" s="137" t="s">
        <v>67</v>
      </c>
      <c r="J16" s="137" t="s">
        <v>68</v>
      </c>
      <c r="K16" s="137" t="s">
        <v>69</v>
      </c>
      <c r="L16" s="138" t="s">
        <v>70</v>
      </c>
    </row>
    <row r="17" spans="2:12" ht="9" customHeight="1" x14ac:dyDescent="0.35">
      <c r="B17" s="126" t="s">
        <v>77</v>
      </c>
      <c r="C17" s="127">
        <v>2</v>
      </c>
      <c r="D17" s="128" t="str">
        <f>Import!A2</f>
        <v>Bundumfang</v>
      </c>
      <c r="E17" s="139">
        <f>ROUND(HLOOKUP(E$14,Import!$1:$11,$C17,0)/5,1)*5</f>
        <v>90</v>
      </c>
      <c r="F17" s="139">
        <f>ROUND(HLOOKUP(F$14,Import!$1:$11,$C17,0)/5,1)*5</f>
        <v>98</v>
      </c>
      <c r="G17" s="139">
        <f>ROUND(HLOOKUP(G$14,Import!$1:$11,$C17,0)/5,1)*5</f>
        <v>106</v>
      </c>
      <c r="H17" s="139">
        <f>ROUND(HLOOKUP(H$14,Import!$1:$11,$C17,0)/5,1)*5</f>
        <v>114</v>
      </c>
      <c r="I17" s="139">
        <f>ROUND(HLOOKUP(I$14,Import!$1:$11,$C17,0)/5,1)*5</f>
        <v>122</v>
      </c>
      <c r="J17" s="139">
        <f>ROUND(HLOOKUP(J$14,Import!$1:$11,$C17,0)/5,1)*5</f>
        <v>130</v>
      </c>
      <c r="K17" s="139">
        <f>ROUND(HLOOKUP(K$14,Import!$1:$11,$C17,0)/5,1)*5</f>
        <v>138</v>
      </c>
      <c r="L17" s="140">
        <f>ROUND(HLOOKUP(L$14,Import!$1:$11,$C17,0)/5,1)*5</f>
        <v>146</v>
      </c>
    </row>
    <row r="18" spans="2:12" ht="9" customHeight="1" x14ac:dyDescent="0.35">
      <c r="B18" s="141" t="s">
        <v>79</v>
      </c>
      <c r="C18" s="132">
        <v>3</v>
      </c>
      <c r="D18" s="131" t="str">
        <f>Import!A3</f>
        <v>Gesaessumfang</v>
      </c>
      <c r="E18" s="142">
        <f>ROUND(HLOOKUP(E$14,Import!$1:$11,$C18,0)/5,1)*5</f>
        <v>102</v>
      </c>
      <c r="F18" s="142">
        <f>ROUND(HLOOKUP(F$14,Import!$1:$11,$C18,0)/5,1)*5</f>
        <v>110</v>
      </c>
      <c r="G18" s="142">
        <f>ROUND(HLOOKUP(G$14,Import!$1:$11,$C18,0)/5,1)*5</f>
        <v>118</v>
      </c>
      <c r="H18" s="142">
        <f>ROUND(HLOOKUP(H$14,Import!$1:$11,$C18,0)/5,1)*5</f>
        <v>126</v>
      </c>
      <c r="I18" s="142">
        <f>ROUND(HLOOKUP(I$14,Import!$1:$11,$C18,0)/5,1)*5</f>
        <v>134</v>
      </c>
      <c r="J18" s="142">
        <f>ROUND(HLOOKUP(J$14,Import!$1:$11,$C18,0)/5,1)*5</f>
        <v>142</v>
      </c>
      <c r="K18" s="142">
        <f>ROUND(HLOOKUP(K$14,Import!$1:$11,$C18,0)/5,1)*5</f>
        <v>150</v>
      </c>
      <c r="L18" s="143">
        <f>ROUND(HLOOKUP(L$14,Import!$1:$11,$C18,0)/5,1)*5</f>
        <v>158</v>
      </c>
    </row>
    <row r="19" spans="2:12" ht="9" customHeight="1" x14ac:dyDescent="0.35">
      <c r="B19" s="141" t="s">
        <v>80</v>
      </c>
      <c r="C19" s="132">
        <v>4</v>
      </c>
      <c r="D19" s="131" t="str">
        <f>Import!A4</f>
        <v>Seitenlaenge</v>
      </c>
      <c r="E19" s="142">
        <f>ROUND(HLOOKUP(E$14,Import!$1:$11,$C19,0)/5,1)*5</f>
        <v>97</v>
      </c>
      <c r="F19" s="142">
        <f>ROUND(HLOOKUP(F$14,Import!$1:$11,$C19,0)/5,1)*5</f>
        <v>98</v>
      </c>
      <c r="G19" s="142">
        <f>ROUND(HLOOKUP(G$14,Import!$1:$11,$C19,0)/5,1)*5</f>
        <v>99</v>
      </c>
      <c r="H19" s="142">
        <f>ROUND(HLOOKUP(H$14,Import!$1:$11,$C19,0)/5,1)*5</f>
        <v>100</v>
      </c>
      <c r="I19" s="142">
        <f>ROUND(HLOOKUP(I$14,Import!$1:$11,$C19,0)/5,1)*5</f>
        <v>101</v>
      </c>
      <c r="J19" s="142">
        <f>ROUND(HLOOKUP(J$14,Import!$1:$11,$C19,0)/5,1)*5</f>
        <v>102</v>
      </c>
      <c r="K19" s="142">
        <f>ROUND(HLOOKUP(K$14,Import!$1:$11,$C19,0)/5,1)*5</f>
        <v>103</v>
      </c>
      <c r="L19" s="143">
        <f>ROUND(HLOOKUP(L$14,Import!$1:$11,$C19,0)/5,1)*5</f>
        <v>104</v>
      </c>
    </row>
    <row r="20" spans="2:12" ht="9" customHeight="1" x14ac:dyDescent="0.35">
      <c r="B20" s="141" t="s">
        <v>81</v>
      </c>
      <c r="C20" s="132">
        <v>5</v>
      </c>
      <c r="D20" s="131" t="str">
        <f>Import!A5</f>
        <v>Schrittlaenge</v>
      </c>
      <c r="E20" s="142">
        <f>ROUND(HLOOKUP(E$14,Import!$1:$11,$C20,0)/5,1)*5</f>
        <v>73</v>
      </c>
      <c r="F20" s="142">
        <f>ROUND(HLOOKUP(F$14,Import!$1:$11,$C20,0)/5,1)*5</f>
        <v>73</v>
      </c>
      <c r="G20" s="142">
        <f>ROUND(HLOOKUP(G$14,Import!$1:$11,$C20,0)/5,1)*5</f>
        <v>73</v>
      </c>
      <c r="H20" s="142">
        <f>ROUND(HLOOKUP(H$14,Import!$1:$11,$C20,0)/5,1)*5</f>
        <v>73</v>
      </c>
      <c r="I20" s="142">
        <f>ROUND(HLOOKUP(I$14,Import!$1:$11,$C20,0)/5,1)*5</f>
        <v>73</v>
      </c>
      <c r="J20" s="142">
        <f>ROUND(HLOOKUP(J$14,Import!$1:$11,$C20,0)/5,1)*5</f>
        <v>73</v>
      </c>
      <c r="K20" s="142">
        <f>ROUND(HLOOKUP(K$14,Import!$1:$11,$C20,0)/5,1)*5</f>
        <v>73</v>
      </c>
      <c r="L20" s="143">
        <f>ROUND(HLOOKUP(L$14,Import!$1:$11,$C20,0)/5,1)*5</f>
        <v>73</v>
      </c>
    </row>
    <row r="21" spans="2:12" ht="9" customHeight="1" x14ac:dyDescent="0.35">
      <c r="B21" s="141" t="s">
        <v>82</v>
      </c>
      <c r="C21" s="132">
        <v>6</v>
      </c>
      <c r="D21" s="131" t="str">
        <f>Import!A6</f>
        <v>Bundhoehe</v>
      </c>
      <c r="E21" s="142">
        <f>ROUND(HLOOKUP(E$14,Import!$1:$11,$C21,0)/5,1)*5</f>
        <v>6</v>
      </c>
      <c r="F21" s="142">
        <f>ROUND(HLOOKUP(F$14,Import!$1:$11,$C21,0)/5,1)*5</f>
        <v>6</v>
      </c>
      <c r="G21" s="142">
        <f>ROUND(HLOOKUP(G$14,Import!$1:$11,$C21,0)/5,1)*5</f>
        <v>6</v>
      </c>
      <c r="H21" s="142">
        <f>ROUND(HLOOKUP(H$14,Import!$1:$11,$C21,0)/5,1)*5</f>
        <v>6</v>
      </c>
      <c r="I21" s="142">
        <f>ROUND(HLOOKUP(I$14,Import!$1:$11,$C21,0)/5,1)*5</f>
        <v>6</v>
      </c>
      <c r="J21" s="142">
        <f>ROUND(HLOOKUP(J$14,Import!$1:$11,$C21,0)/5,1)*5</f>
        <v>6</v>
      </c>
      <c r="K21" s="142">
        <f>ROUND(HLOOKUP(K$14,Import!$1:$11,$C21,0)/5,1)*5</f>
        <v>6</v>
      </c>
      <c r="L21" s="143">
        <f>ROUND(HLOOKUP(L$14,Import!$1:$11,$C21,0)/5,1)*5</f>
        <v>6</v>
      </c>
    </row>
    <row r="22" spans="2:12" ht="9" customHeight="1" x14ac:dyDescent="0.35">
      <c r="B22" s="141" t="s">
        <v>78</v>
      </c>
      <c r="C22" s="132">
        <v>7</v>
      </c>
      <c r="D22" s="131" t="str">
        <f>Import!A7</f>
        <v>Oberschenkelumf</v>
      </c>
      <c r="E22" s="142">
        <f>ROUND(HLOOKUP(E$14,Import!$1:$11,$C22,0)/5,1)*5</f>
        <v>58</v>
      </c>
      <c r="F22" s="142">
        <f>ROUND(HLOOKUP(F$14,Import!$1:$11,$C22,0)/5,1)*5</f>
        <v>61.5</v>
      </c>
      <c r="G22" s="142">
        <f>ROUND(HLOOKUP(G$14,Import!$1:$11,$C22,0)/5,1)*5</f>
        <v>65.5</v>
      </c>
      <c r="H22" s="142">
        <f>ROUND(HLOOKUP(H$14,Import!$1:$11,$C22,0)/5,1)*5</f>
        <v>69</v>
      </c>
      <c r="I22" s="142">
        <f>ROUND(HLOOKUP(I$14,Import!$1:$11,$C22,0)/5,1)*5</f>
        <v>73</v>
      </c>
      <c r="J22" s="142">
        <f>ROUND(HLOOKUP(J$14,Import!$1:$11,$C22,0)/5,1)*5</f>
        <v>76.5</v>
      </c>
      <c r="K22" s="142">
        <f>ROUND(HLOOKUP(K$14,Import!$1:$11,$C22,0)/5,1)*5</f>
        <v>80.5</v>
      </c>
      <c r="L22" s="143">
        <f>ROUND(HLOOKUP(L$14,Import!$1:$11,$C22,0)/5,1)*5</f>
        <v>84</v>
      </c>
    </row>
    <row r="23" spans="2:12" ht="9" customHeight="1" thickBot="1" x14ac:dyDescent="0.4">
      <c r="B23" s="144" t="s">
        <v>83</v>
      </c>
      <c r="C23" s="145">
        <v>8</v>
      </c>
      <c r="D23" s="146" t="str">
        <f>Import!A8</f>
        <v>Fussweite</v>
      </c>
      <c r="E23" s="147">
        <f>ROUND(HLOOKUP(E$14,Import!$1:$11,$C23,0)/5,1)*5</f>
        <v>48</v>
      </c>
      <c r="F23" s="147">
        <f>ROUND(HLOOKUP(F$14,Import!$1:$11,$C23,0)/5,1)*5</f>
        <v>50</v>
      </c>
      <c r="G23" s="147">
        <f>ROUND(HLOOKUP(G$14,Import!$1:$11,$C23,0)/5,1)*5</f>
        <v>52</v>
      </c>
      <c r="H23" s="147">
        <f>ROUND(HLOOKUP(H$14,Import!$1:$11,$C23,0)/5,1)*5</f>
        <v>54</v>
      </c>
      <c r="I23" s="147">
        <f>ROUND(HLOOKUP(I$14,Import!$1:$11,$C23,0)/5,1)*5</f>
        <v>56</v>
      </c>
      <c r="J23" s="147">
        <f>ROUND(HLOOKUP(J$14,Import!$1:$11,$C23,0)/5,1)*5</f>
        <v>58</v>
      </c>
      <c r="K23" s="147">
        <f>ROUND(HLOOKUP(K$14,Import!$1:$11,$C23,0)/5,1)*5</f>
        <v>60</v>
      </c>
      <c r="L23" s="148">
        <f>ROUND(HLOOKUP(L$14,Import!$1:$11,$C23,0)/5,1)*5</f>
        <v>62</v>
      </c>
    </row>
    <row r="24" spans="2:12" ht="9.75" customHeight="1" x14ac:dyDescent="0.35">
      <c r="B24" s="157"/>
      <c r="C24" s="158">
        <v>1</v>
      </c>
      <c r="D24" s="154" t="s">
        <v>113</v>
      </c>
      <c r="E24" s="159" t="str">
        <f>Import!R1</f>
        <v>XS-2</v>
      </c>
      <c r="F24" s="159" t="str">
        <f>Import!S1</f>
        <v>S-2</v>
      </c>
      <c r="G24" s="163" t="str">
        <f>Import!T1</f>
        <v>M-2</v>
      </c>
      <c r="H24" s="163" t="str">
        <f>Import!U1</f>
        <v>L-2</v>
      </c>
      <c r="I24" s="159" t="str">
        <f>Import!V1</f>
        <v>XL-2</v>
      </c>
      <c r="J24" s="159" t="str">
        <f>Import!W1</f>
        <v>XXL-2</v>
      </c>
      <c r="K24" s="159" t="str">
        <f>Import!X1</f>
        <v>XXXL-2</v>
      </c>
      <c r="L24" s="160" t="str">
        <f>Import!Y1</f>
        <v>XXXXL-2</v>
      </c>
    </row>
    <row r="25" spans="2:12" ht="8.25" customHeight="1" x14ac:dyDescent="0.35">
      <c r="B25" s="129"/>
      <c r="C25" s="130"/>
      <c r="D25" s="131" t="s">
        <v>61</v>
      </c>
      <c r="E25" s="132" t="s">
        <v>72</v>
      </c>
      <c r="F25" s="132" t="s">
        <v>72</v>
      </c>
      <c r="G25" s="132" t="s">
        <v>72</v>
      </c>
      <c r="H25" s="132" t="s">
        <v>72</v>
      </c>
      <c r="I25" s="132" t="s">
        <v>72</v>
      </c>
      <c r="J25" s="132" t="s">
        <v>72</v>
      </c>
      <c r="K25" s="132" t="s">
        <v>72</v>
      </c>
      <c r="L25" s="133" t="s">
        <v>72</v>
      </c>
    </row>
    <row r="26" spans="2:12" ht="8.25" customHeight="1" thickBot="1" x14ac:dyDescent="0.4">
      <c r="B26" s="134"/>
      <c r="C26" s="135"/>
      <c r="D26" s="136" t="s">
        <v>56</v>
      </c>
      <c r="E26" s="137" t="s">
        <v>63</v>
      </c>
      <c r="F26" s="137" t="s">
        <v>64</v>
      </c>
      <c r="G26" s="137" t="s">
        <v>65</v>
      </c>
      <c r="H26" s="137" t="s">
        <v>66</v>
      </c>
      <c r="I26" s="137" t="s">
        <v>67</v>
      </c>
      <c r="J26" s="137" t="s">
        <v>68</v>
      </c>
      <c r="K26" s="137" t="s">
        <v>69</v>
      </c>
      <c r="L26" s="138" t="s">
        <v>70</v>
      </c>
    </row>
    <row r="27" spans="2:12" ht="9" customHeight="1" x14ac:dyDescent="0.35">
      <c r="B27" s="126" t="s">
        <v>77</v>
      </c>
      <c r="C27" s="127">
        <v>2</v>
      </c>
      <c r="D27" s="128" t="str">
        <f>Import!A2</f>
        <v>Bundumfang</v>
      </c>
      <c r="E27" s="139">
        <f>ROUND(HLOOKUP(E$24,Import!$1:$11,$C27,0)/5,1)*5</f>
        <v>90</v>
      </c>
      <c r="F27" s="139">
        <f>ROUND(HLOOKUP(F$24,Import!$1:$11,$C27,0)/5,1)*5</f>
        <v>98</v>
      </c>
      <c r="G27" s="139">
        <f>ROUND(HLOOKUP(G$24,Import!$1:$11,$C27,0)/5,1)*5</f>
        <v>106</v>
      </c>
      <c r="H27" s="139">
        <f>ROUND(HLOOKUP(H$24,Import!$1:$11,$C27,0)/5,1)*5</f>
        <v>114</v>
      </c>
      <c r="I27" s="139">
        <f>ROUND(HLOOKUP(I$24,Import!$1:$11,$C27,0)/5,1)*5</f>
        <v>122</v>
      </c>
      <c r="J27" s="139">
        <f>ROUND(HLOOKUP(J$24,Import!$1:$11,$C27,0)/5,1)*5</f>
        <v>130</v>
      </c>
      <c r="K27" s="139">
        <f>ROUND(HLOOKUP(K$24,Import!$1:$11,$C27,0)/5,1)*5</f>
        <v>138</v>
      </c>
      <c r="L27" s="140">
        <f>ROUND(HLOOKUP(L$24,Import!$1:$11,$C27,0)/5,1)*5</f>
        <v>146</v>
      </c>
    </row>
    <row r="28" spans="2:12" ht="9" customHeight="1" x14ac:dyDescent="0.35">
      <c r="B28" s="141" t="s">
        <v>79</v>
      </c>
      <c r="C28" s="132">
        <v>3</v>
      </c>
      <c r="D28" s="131" t="str">
        <f>Import!A3</f>
        <v>Gesaessumfang</v>
      </c>
      <c r="E28" s="142">
        <f>ROUND(HLOOKUP(E$24,Import!$1:$11,$C28,0)/5,1)*5</f>
        <v>102</v>
      </c>
      <c r="F28" s="142">
        <f>ROUND(HLOOKUP(F$24,Import!$1:$11,$C28,0)/5,1)*5</f>
        <v>110</v>
      </c>
      <c r="G28" s="142">
        <f>ROUND(HLOOKUP(G$24,Import!$1:$11,$C28,0)/5,1)*5</f>
        <v>118</v>
      </c>
      <c r="H28" s="142">
        <f>ROUND(HLOOKUP(H$24,Import!$1:$11,$C28,0)/5,1)*5</f>
        <v>126</v>
      </c>
      <c r="I28" s="142">
        <f>ROUND(HLOOKUP(I$24,Import!$1:$11,$C28,0)/5,1)*5</f>
        <v>134</v>
      </c>
      <c r="J28" s="142">
        <f>ROUND(HLOOKUP(J$24,Import!$1:$11,$C28,0)/5,1)*5</f>
        <v>142</v>
      </c>
      <c r="K28" s="142">
        <f>ROUND(HLOOKUP(K$24,Import!$1:$11,$C28,0)/5,1)*5</f>
        <v>150</v>
      </c>
      <c r="L28" s="143">
        <f>ROUND(HLOOKUP(L$24,Import!$1:$11,$C28,0)/5,1)*5</f>
        <v>158</v>
      </c>
    </row>
    <row r="29" spans="2:12" ht="9" customHeight="1" x14ac:dyDescent="0.35">
      <c r="B29" s="141" t="s">
        <v>80</v>
      </c>
      <c r="C29" s="132">
        <v>4</v>
      </c>
      <c r="D29" s="131" t="str">
        <f>Import!A4</f>
        <v>Seitenlaenge</v>
      </c>
      <c r="E29" s="142">
        <f>ROUND(HLOOKUP(E$24,Import!$1:$11,$C29,0)/5,1)*5</f>
        <v>102</v>
      </c>
      <c r="F29" s="142">
        <f>ROUND(HLOOKUP(F$24,Import!$1:$11,$C29,0)/5,1)*5</f>
        <v>103</v>
      </c>
      <c r="G29" s="142">
        <f>ROUND(HLOOKUP(G$24,Import!$1:$11,$C29,0)/5,1)*5</f>
        <v>104</v>
      </c>
      <c r="H29" s="142">
        <f>ROUND(HLOOKUP(H$24,Import!$1:$11,$C29,0)/5,1)*5</f>
        <v>105</v>
      </c>
      <c r="I29" s="142">
        <f>ROUND(HLOOKUP(I$24,Import!$1:$11,$C29,0)/5,1)*5</f>
        <v>106</v>
      </c>
      <c r="J29" s="142">
        <f>ROUND(HLOOKUP(J$24,Import!$1:$11,$C29,0)/5,1)*5</f>
        <v>107</v>
      </c>
      <c r="K29" s="142">
        <f>ROUND(HLOOKUP(K$24,Import!$1:$11,$C29,0)/5,1)*5</f>
        <v>108</v>
      </c>
      <c r="L29" s="143">
        <f>ROUND(HLOOKUP(L$24,Import!$1:$11,$C29,0)/5,1)*5</f>
        <v>109</v>
      </c>
    </row>
    <row r="30" spans="2:12" ht="9" customHeight="1" x14ac:dyDescent="0.35">
      <c r="B30" s="141" t="s">
        <v>81</v>
      </c>
      <c r="C30" s="132">
        <v>5</v>
      </c>
      <c r="D30" s="131" t="str">
        <f>Import!A5</f>
        <v>Schrittlaenge</v>
      </c>
      <c r="E30" s="142">
        <f>ROUND(HLOOKUP(E$24,Import!$1:$11,$C30,0)/5,1)*5</f>
        <v>77</v>
      </c>
      <c r="F30" s="142">
        <f>ROUND(HLOOKUP(F$24,Import!$1:$11,$C30,0)/5,1)*5</f>
        <v>77</v>
      </c>
      <c r="G30" s="142">
        <f>ROUND(HLOOKUP(G$24,Import!$1:$11,$C30,0)/5,1)*5</f>
        <v>77</v>
      </c>
      <c r="H30" s="142">
        <f>ROUND(HLOOKUP(H$24,Import!$1:$11,$C30,0)/5,1)*5</f>
        <v>77</v>
      </c>
      <c r="I30" s="142">
        <f>ROUND(HLOOKUP(I$24,Import!$1:$11,$C30,0)/5,1)*5</f>
        <v>77</v>
      </c>
      <c r="J30" s="142">
        <f>ROUND(HLOOKUP(J$24,Import!$1:$11,$C30,0)/5,1)*5</f>
        <v>77</v>
      </c>
      <c r="K30" s="142">
        <f>ROUND(HLOOKUP(K$24,Import!$1:$11,$C30,0)/5,1)*5</f>
        <v>77</v>
      </c>
      <c r="L30" s="143">
        <f>ROUND(HLOOKUP(L$24,Import!$1:$11,$C30,0)/5,1)*5</f>
        <v>77</v>
      </c>
    </row>
    <row r="31" spans="2:12" ht="9" customHeight="1" x14ac:dyDescent="0.35">
      <c r="B31" s="141" t="s">
        <v>82</v>
      </c>
      <c r="C31" s="132">
        <v>6</v>
      </c>
      <c r="D31" s="131" t="str">
        <f>Import!A6</f>
        <v>Bundhoehe</v>
      </c>
      <c r="E31" s="142">
        <f>ROUND(HLOOKUP(E$24,Import!$1:$11,$C31,0)/5,1)*5</f>
        <v>6</v>
      </c>
      <c r="F31" s="142">
        <f>ROUND(HLOOKUP(F$24,Import!$1:$11,$C31,0)/5,1)*5</f>
        <v>6</v>
      </c>
      <c r="G31" s="142">
        <f>ROUND(HLOOKUP(G$24,Import!$1:$11,$C31,0)/5,1)*5</f>
        <v>6</v>
      </c>
      <c r="H31" s="142">
        <f>ROUND(HLOOKUP(H$24,Import!$1:$11,$C31,0)/5,1)*5</f>
        <v>6</v>
      </c>
      <c r="I31" s="142">
        <f>ROUND(HLOOKUP(I$24,Import!$1:$11,$C31,0)/5,1)*5</f>
        <v>6</v>
      </c>
      <c r="J31" s="142">
        <f>ROUND(HLOOKUP(J$24,Import!$1:$11,$C31,0)/5,1)*5</f>
        <v>6</v>
      </c>
      <c r="K31" s="142">
        <f>ROUND(HLOOKUP(K$24,Import!$1:$11,$C31,0)/5,1)*5</f>
        <v>6</v>
      </c>
      <c r="L31" s="143">
        <f>ROUND(HLOOKUP(L$24,Import!$1:$11,$C31,0)/5,1)*5</f>
        <v>6</v>
      </c>
    </row>
    <row r="32" spans="2:12" ht="9" customHeight="1" x14ac:dyDescent="0.35">
      <c r="B32" s="141" t="s">
        <v>78</v>
      </c>
      <c r="C32" s="132">
        <v>7</v>
      </c>
      <c r="D32" s="131" t="str">
        <f>Import!A7</f>
        <v>Oberschenkelumf</v>
      </c>
      <c r="E32" s="142">
        <f>ROUND(HLOOKUP(E$24,Import!$1:$11,$C32,0)/5,1)*5</f>
        <v>58</v>
      </c>
      <c r="F32" s="142">
        <f>ROUND(HLOOKUP(F$24,Import!$1:$11,$C32,0)/5,1)*5</f>
        <v>61.5</v>
      </c>
      <c r="G32" s="142">
        <f>ROUND(HLOOKUP(G$24,Import!$1:$11,$C32,0)/5,1)*5</f>
        <v>65.5</v>
      </c>
      <c r="H32" s="142">
        <f>ROUND(HLOOKUP(H$24,Import!$1:$11,$C32,0)/5,1)*5</f>
        <v>69</v>
      </c>
      <c r="I32" s="142">
        <f>ROUND(HLOOKUP(I$24,Import!$1:$11,$C32,0)/5,1)*5</f>
        <v>73</v>
      </c>
      <c r="J32" s="142">
        <f>ROUND(HLOOKUP(J$24,Import!$1:$11,$C32,0)/5,1)*5</f>
        <v>76.5</v>
      </c>
      <c r="K32" s="142">
        <f>ROUND(HLOOKUP(K$24,Import!$1:$11,$C32,0)/5,1)*5</f>
        <v>80.5</v>
      </c>
      <c r="L32" s="143">
        <f>ROUND(HLOOKUP(L$24,Import!$1:$11,$C32,0)/5,1)*5</f>
        <v>84</v>
      </c>
    </row>
    <row r="33" spans="2:21" ht="9" customHeight="1" thickBot="1" x14ac:dyDescent="0.4">
      <c r="B33" s="144" t="s">
        <v>83</v>
      </c>
      <c r="C33" s="145">
        <v>8</v>
      </c>
      <c r="D33" s="146" t="str">
        <f>Import!A8</f>
        <v>Fussweite</v>
      </c>
      <c r="E33" s="147">
        <f>ROUND(HLOOKUP(E$24,Import!$1:$11,$C33,0)/5,1)*5</f>
        <v>48</v>
      </c>
      <c r="F33" s="147">
        <f>ROUND(HLOOKUP(F$24,Import!$1:$11,$C33,0)/5,1)*5</f>
        <v>50</v>
      </c>
      <c r="G33" s="147">
        <f>ROUND(HLOOKUP(G$24,Import!$1:$11,$C33,0)/5,1)*5</f>
        <v>52</v>
      </c>
      <c r="H33" s="147">
        <f>ROUND(HLOOKUP(H$24,Import!$1:$11,$C33,0)/5,1)*5</f>
        <v>54</v>
      </c>
      <c r="I33" s="147">
        <f>ROUND(HLOOKUP(I$24,Import!$1:$11,$C33,0)/5,1)*5</f>
        <v>56</v>
      </c>
      <c r="J33" s="147">
        <f>ROUND(HLOOKUP(J$24,Import!$1:$11,$C33,0)/5,1)*5</f>
        <v>58</v>
      </c>
      <c r="K33" s="147">
        <f>ROUND(HLOOKUP(K$24,Import!$1:$11,$C33,0)/5,1)*5</f>
        <v>60</v>
      </c>
      <c r="L33" s="148">
        <f>ROUND(HLOOKUP(L$24,Import!$1:$11,$C33,0)/5,1)*5</f>
        <v>62</v>
      </c>
    </row>
    <row r="34" spans="2:21" ht="9.75" customHeight="1" x14ac:dyDescent="0.35">
      <c r="B34" s="157"/>
      <c r="C34" s="158">
        <v>1</v>
      </c>
      <c r="D34" s="154" t="s">
        <v>113</v>
      </c>
      <c r="E34" s="159" t="str">
        <f>Import!Z1</f>
        <v>XS-3</v>
      </c>
      <c r="F34" s="159" t="str">
        <f>Import!AA1</f>
        <v>S-3</v>
      </c>
      <c r="G34" s="159" t="str">
        <f>Import!AB1</f>
        <v>M-3</v>
      </c>
      <c r="H34" s="159" t="str">
        <f>Import!AC1</f>
        <v>L-3</v>
      </c>
      <c r="I34" s="163" t="str">
        <f>Import!AD1</f>
        <v>XL-3</v>
      </c>
      <c r="J34" s="163" t="str">
        <f>Import!AE1</f>
        <v>XXL-3</v>
      </c>
      <c r="K34" s="163" t="str">
        <f>Import!AF1</f>
        <v>XXXL-3</v>
      </c>
      <c r="L34" s="163" t="str">
        <f>Import!AG1</f>
        <v>XXXXL-3</v>
      </c>
    </row>
    <row r="35" spans="2:21" ht="8.25" customHeight="1" x14ac:dyDescent="0.35">
      <c r="B35" s="129"/>
      <c r="C35" s="130"/>
      <c r="D35" s="131" t="s">
        <v>61</v>
      </c>
      <c r="E35" s="132" t="s">
        <v>73</v>
      </c>
      <c r="F35" s="132" t="s">
        <v>73</v>
      </c>
      <c r="G35" s="132" t="s">
        <v>73</v>
      </c>
      <c r="H35" s="132" t="s">
        <v>73</v>
      </c>
      <c r="I35" s="132" t="s">
        <v>73</v>
      </c>
      <c r="J35" s="132" t="s">
        <v>73</v>
      </c>
      <c r="K35" s="132" t="s">
        <v>73</v>
      </c>
      <c r="L35" s="133" t="s">
        <v>73</v>
      </c>
    </row>
    <row r="36" spans="2:21" ht="8.25" customHeight="1" thickBot="1" x14ac:dyDescent="0.4">
      <c r="B36" s="134"/>
      <c r="C36" s="135"/>
      <c r="D36" s="136" t="s">
        <v>56</v>
      </c>
      <c r="E36" s="137" t="s">
        <v>63</v>
      </c>
      <c r="F36" s="137" t="s">
        <v>64</v>
      </c>
      <c r="G36" s="137" t="s">
        <v>65</v>
      </c>
      <c r="H36" s="137" t="s">
        <v>66</v>
      </c>
      <c r="I36" s="137" t="s">
        <v>67</v>
      </c>
      <c r="J36" s="137" t="s">
        <v>68</v>
      </c>
      <c r="K36" s="137" t="s">
        <v>69</v>
      </c>
      <c r="L36" s="138" t="s">
        <v>70</v>
      </c>
    </row>
    <row r="37" spans="2:21" ht="9" customHeight="1" x14ac:dyDescent="0.35">
      <c r="B37" s="126" t="s">
        <v>77</v>
      </c>
      <c r="C37" s="127">
        <v>2</v>
      </c>
      <c r="D37" s="128" t="str">
        <f>Import!A2</f>
        <v>Bundumfang</v>
      </c>
      <c r="E37" s="139">
        <f>ROUND(HLOOKUP(E$34,Import!$1:$11,$C37,0)/5,1)*5</f>
        <v>90</v>
      </c>
      <c r="F37" s="139">
        <f>ROUND(HLOOKUP(F$34,Import!$1:$11,$C37,0)/5,1)*5</f>
        <v>98</v>
      </c>
      <c r="G37" s="139">
        <f>ROUND(HLOOKUP(G$34,Import!$1:$11,$C37,0)/5,1)*5</f>
        <v>106</v>
      </c>
      <c r="H37" s="139">
        <f>ROUND(HLOOKUP(H$34,Import!$1:$11,$C37,0)/5,1)*5</f>
        <v>114</v>
      </c>
      <c r="I37" s="139">
        <f>ROUND(HLOOKUP(I$34,Import!$1:$11,$C37,0)/5,1)*5</f>
        <v>122</v>
      </c>
      <c r="J37" s="139">
        <f>ROUND(HLOOKUP(J$34,Import!$1:$11,$C37,0)/5,1)*5</f>
        <v>130</v>
      </c>
      <c r="K37" s="139">
        <f>ROUND(HLOOKUP(K$34,Import!$1:$11,$C37,0)/5,1)*5</f>
        <v>138</v>
      </c>
      <c r="L37" s="140">
        <f>ROUND(HLOOKUP(L$34,Import!$1:$11,$C37,0)/5,1)*5</f>
        <v>146</v>
      </c>
    </row>
    <row r="38" spans="2:21" ht="9" customHeight="1" x14ac:dyDescent="0.35">
      <c r="B38" s="141" t="s">
        <v>79</v>
      </c>
      <c r="C38" s="132">
        <v>3</v>
      </c>
      <c r="D38" s="131" t="str">
        <f>Import!A3</f>
        <v>Gesaessumfang</v>
      </c>
      <c r="E38" s="142">
        <f>ROUND(HLOOKUP(E$34,Import!$1:$11,$C38,0)/5,1)*5</f>
        <v>102</v>
      </c>
      <c r="F38" s="142">
        <f>ROUND(HLOOKUP(F$34,Import!$1:$11,$C38,0)/5,1)*5</f>
        <v>110</v>
      </c>
      <c r="G38" s="142">
        <f>ROUND(HLOOKUP(G$34,Import!$1:$11,$C38,0)/5,1)*5</f>
        <v>118</v>
      </c>
      <c r="H38" s="142">
        <f>ROUND(HLOOKUP(H$34,Import!$1:$11,$C38,0)/5,1)*5</f>
        <v>126</v>
      </c>
      <c r="I38" s="142">
        <f>ROUND(HLOOKUP(I$34,Import!$1:$11,$C38,0)/5,1)*5</f>
        <v>134</v>
      </c>
      <c r="J38" s="142">
        <f>ROUND(HLOOKUP(J$34,Import!$1:$11,$C38,0)/5,1)*5</f>
        <v>142</v>
      </c>
      <c r="K38" s="142">
        <f>ROUND(HLOOKUP(K$34,Import!$1:$11,$C38,0)/5,1)*5</f>
        <v>150</v>
      </c>
      <c r="L38" s="143">
        <f>ROUND(HLOOKUP(L$34,Import!$1:$11,$C38,0)/5,1)*5</f>
        <v>158</v>
      </c>
    </row>
    <row r="39" spans="2:21" ht="9" customHeight="1" x14ac:dyDescent="0.35">
      <c r="B39" s="141" t="s">
        <v>80</v>
      </c>
      <c r="C39" s="132">
        <v>4</v>
      </c>
      <c r="D39" s="131" t="str">
        <f>Import!A4</f>
        <v>Seitenlaenge</v>
      </c>
      <c r="E39" s="142">
        <f>ROUND(HLOOKUP(E$34,Import!$1:$11,$C39,0)/5,1)*5</f>
        <v>107</v>
      </c>
      <c r="F39" s="142">
        <f>ROUND(HLOOKUP(F$34,Import!$1:$11,$C39,0)/5,1)*5</f>
        <v>108</v>
      </c>
      <c r="G39" s="142">
        <f>ROUND(HLOOKUP(G$34,Import!$1:$11,$C39,0)/5,1)*5</f>
        <v>109</v>
      </c>
      <c r="H39" s="142">
        <f>ROUND(HLOOKUP(H$34,Import!$1:$11,$C39,0)/5,1)*5</f>
        <v>110</v>
      </c>
      <c r="I39" s="142">
        <f>ROUND(HLOOKUP(I$34,Import!$1:$11,$C39,0)/5,1)*5</f>
        <v>111</v>
      </c>
      <c r="J39" s="142">
        <f>ROUND(HLOOKUP(J$34,Import!$1:$11,$C39,0)/5,1)*5</f>
        <v>112</v>
      </c>
      <c r="K39" s="142">
        <f>ROUND(HLOOKUP(K$34,Import!$1:$11,$C39,0)/5,1)*5</f>
        <v>113</v>
      </c>
      <c r="L39" s="143">
        <f>ROUND(HLOOKUP(L$34,Import!$1:$11,$C39,0)/5,1)*5</f>
        <v>114</v>
      </c>
      <c r="Q39" s="172"/>
    </row>
    <row r="40" spans="2:21" ht="9" customHeight="1" x14ac:dyDescent="0.35">
      <c r="B40" s="141" t="s">
        <v>81</v>
      </c>
      <c r="C40" s="132">
        <v>5</v>
      </c>
      <c r="D40" s="131" t="str">
        <f>Import!A5</f>
        <v>Schrittlaenge</v>
      </c>
      <c r="E40" s="142">
        <f>ROUND(HLOOKUP(E$34,Import!$1:$11,$C40,0)/5,1)*5</f>
        <v>81</v>
      </c>
      <c r="F40" s="142">
        <f>ROUND(HLOOKUP(F$34,Import!$1:$11,$C40,0)/5,1)*5</f>
        <v>81</v>
      </c>
      <c r="G40" s="142">
        <f>ROUND(HLOOKUP(G$34,Import!$1:$11,$C40,0)/5,1)*5</f>
        <v>81</v>
      </c>
      <c r="H40" s="142">
        <f>ROUND(HLOOKUP(H$34,Import!$1:$11,$C40,0)/5,1)*5</f>
        <v>81</v>
      </c>
      <c r="I40" s="142">
        <f>ROUND(HLOOKUP(I$34,Import!$1:$11,$C40,0)/5,1)*5</f>
        <v>81</v>
      </c>
      <c r="J40" s="142">
        <f>ROUND(HLOOKUP(J$34,Import!$1:$11,$C40,0)/5,1)*5</f>
        <v>81</v>
      </c>
      <c r="K40" s="142">
        <f>ROUND(HLOOKUP(K$34,Import!$1:$11,$C40,0)/5,1)*5</f>
        <v>81</v>
      </c>
      <c r="L40" s="143">
        <f>ROUND(HLOOKUP(L$34,Import!$1:$11,$C40,0)/5,1)*5</f>
        <v>81</v>
      </c>
    </row>
    <row r="41" spans="2:21" ht="9" customHeight="1" x14ac:dyDescent="0.35">
      <c r="B41" s="141" t="s">
        <v>82</v>
      </c>
      <c r="C41" s="132">
        <v>6</v>
      </c>
      <c r="D41" s="131" t="str">
        <f>Import!A6</f>
        <v>Bundhoehe</v>
      </c>
      <c r="E41" s="142">
        <f>ROUND(HLOOKUP(E$34,Import!$1:$11,$C41,0)/5,1)*5</f>
        <v>6</v>
      </c>
      <c r="F41" s="142">
        <f>ROUND(HLOOKUP(F$34,Import!$1:$11,$C41,0)/5,1)*5</f>
        <v>6</v>
      </c>
      <c r="G41" s="142">
        <f>ROUND(HLOOKUP(G$34,Import!$1:$11,$C41,0)/5,1)*5</f>
        <v>6</v>
      </c>
      <c r="H41" s="142">
        <f>ROUND(HLOOKUP(H$34,Import!$1:$11,$C41,0)/5,1)*5</f>
        <v>6</v>
      </c>
      <c r="I41" s="142">
        <f>ROUND(HLOOKUP(I$34,Import!$1:$11,$C41,0)/5,1)*5</f>
        <v>6</v>
      </c>
      <c r="J41" s="142">
        <f>ROUND(HLOOKUP(J$34,Import!$1:$11,$C41,0)/5,1)*5</f>
        <v>6</v>
      </c>
      <c r="K41" s="142">
        <f>ROUND(HLOOKUP(K$34,Import!$1:$11,$C41,0)/5,1)*5</f>
        <v>6</v>
      </c>
      <c r="L41" s="143">
        <f>ROUND(HLOOKUP(L$34,Import!$1:$11,$C41,0)/5,1)*5</f>
        <v>6</v>
      </c>
    </row>
    <row r="42" spans="2:21" ht="9" customHeight="1" x14ac:dyDescent="0.35">
      <c r="B42" s="141" t="s">
        <v>78</v>
      </c>
      <c r="C42" s="132">
        <v>7</v>
      </c>
      <c r="D42" s="131" t="str">
        <f>Import!A7</f>
        <v>Oberschenkelumf</v>
      </c>
      <c r="E42" s="142">
        <f>ROUND(HLOOKUP(E$34,Import!$1:$11,$C42,0)/5,1)*5</f>
        <v>58</v>
      </c>
      <c r="F42" s="142">
        <f>ROUND(HLOOKUP(F$34,Import!$1:$11,$C42,0)/5,1)*5</f>
        <v>62</v>
      </c>
      <c r="G42" s="142">
        <f>ROUND(HLOOKUP(G$34,Import!$1:$11,$C42,0)/5,1)*5</f>
        <v>65.5</v>
      </c>
      <c r="H42" s="142">
        <f>ROUND(HLOOKUP(H$34,Import!$1:$11,$C42,0)/5,1)*5</f>
        <v>69.5</v>
      </c>
      <c r="I42" s="142">
        <f>ROUND(HLOOKUP(I$34,Import!$1:$11,$C42,0)/5,1)*5</f>
        <v>73</v>
      </c>
      <c r="J42" s="142">
        <f>ROUND(HLOOKUP(J$34,Import!$1:$11,$C42,0)/5,1)*5</f>
        <v>77</v>
      </c>
      <c r="K42" s="142">
        <f>ROUND(HLOOKUP(K$34,Import!$1:$11,$C42,0)/5,1)*5</f>
        <v>80.5</v>
      </c>
      <c r="L42" s="143">
        <f>ROUND(HLOOKUP(L$34,Import!$1:$11,$C42,0)/5,1)*5</f>
        <v>84.5</v>
      </c>
    </row>
    <row r="43" spans="2:21" ht="9" customHeight="1" thickBot="1" x14ac:dyDescent="0.4">
      <c r="B43" s="144" t="s">
        <v>83</v>
      </c>
      <c r="C43" s="145">
        <v>8</v>
      </c>
      <c r="D43" s="146" t="str">
        <f>Import!A8</f>
        <v>Fussweite</v>
      </c>
      <c r="E43" s="147">
        <f>ROUND(HLOOKUP(E$34,Import!$1:$11,$C43,0)/5,1)*5</f>
        <v>48</v>
      </c>
      <c r="F43" s="147">
        <f>ROUND(HLOOKUP(F$34,Import!$1:$11,$C43,0)/5,1)*5</f>
        <v>50</v>
      </c>
      <c r="G43" s="147">
        <f>ROUND(HLOOKUP(G$34,Import!$1:$11,$C43,0)/5,1)*5</f>
        <v>52</v>
      </c>
      <c r="H43" s="147">
        <f>ROUND(HLOOKUP(H$34,Import!$1:$11,$C43,0)/5,1)*5</f>
        <v>54</v>
      </c>
      <c r="I43" s="147">
        <f>ROUND(HLOOKUP(I$34,Import!$1:$11,$C43,0)/5,1)*5</f>
        <v>56</v>
      </c>
      <c r="J43" s="147">
        <f>ROUND(HLOOKUP(J$34,Import!$1:$11,$C43,0)/5,1)*5</f>
        <v>58</v>
      </c>
      <c r="K43" s="147">
        <f>ROUND(HLOOKUP(K$34,Import!$1:$11,$C43,0)/5,1)*5</f>
        <v>60</v>
      </c>
      <c r="L43" s="148">
        <f>ROUND(HLOOKUP(L$34,Import!$1:$11,$C43,0)/5,1)*5</f>
        <v>62</v>
      </c>
    </row>
    <row r="44" spans="2:21" ht="9.75" customHeight="1" x14ac:dyDescent="0.35">
      <c r="B44" s="157"/>
      <c r="C44" s="158">
        <v>1</v>
      </c>
      <c r="D44" s="154" t="s">
        <v>113</v>
      </c>
      <c r="E44" s="159" t="str">
        <f>Import!AH1</f>
        <v>XS-4</v>
      </c>
      <c r="F44" s="159" t="str">
        <f>Import!AI1</f>
        <v>S-4</v>
      </c>
      <c r="G44" s="159" t="str">
        <f>Import!AJ1</f>
        <v>M-4</v>
      </c>
      <c r="H44" s="159" t="str">
        <f>Import!AK1</f>
        <v>L-4</v>
      </c>
      <c r="I44" s="159" t="str">
        <f>Import!AL1</f>
        <v>XL-4</v>
      </c>
      <c r="J44" s="159" t="str">
        <f>Import!AM1</f>
        <v>XXL-4</v>
      </c>
      <c r="K44" s="159" t="str">
        <f>Import!AN1</f>
        <v>XXXL-4</v>
      </c>
      <c r="L44" s="160" t="str">
        <f>Import!AO1</f>
        <v>XXXXL-4</v>
      </c>
    </row>
    <row r="45" spans="2:21" ht="8.25" customHeight="1" x14ac:dyDescent="0.35">
      <c r="B45" s="129"/>
      <c r="C45" s="130"/>
      <c r="D45" s="131" t="s">
        <v>61</v>
      </c>
      <c r="E45" s="132" t="s">
        <v>74</v>
      </c>
      <c r="F45" s="132" t="s">
        <v>74</v>
      </c>
      <c r="G45" s="132" t="s">
        <v>74</v>
      </c>
      <c r="H45" s="132" t="s">
        <v>74</v>
      </c>
      <c r="I45" s="132" t="s">
        <v>74</v>
      </c>
      <c r="J45" s="132" t="s">
        <v>74</v>
      </c>
      <c r="K45" s="132" t="s">
        <v>74</v>
      </c>
      <c r="L45" s="133" t="s">
        <v>74</v>
      </c>
    </row>
    <row r="46" spans="2:21" ht="8.25" customHeight="1" thickBot="1" x14ac:dyDescent="0.4">
      <c r="B46" s="134"/>
      <c r="C46" s="135"/>
      <c r="D46" s="136" t="s">
        <v>56</v>
      </c>
      <c r="E46" s="137" t="s">
        <v>63</v>
      </c>
      <c r="F46" s="137" t="s">
        <v>64</v>
      </c>
      <c r="G46" s="137" t="s">
        <v>65</v>
      </c>
      <c r="H46" s="137" t="s">
        <v>66</v>
      </c>
      <c r="I46" s="137" t="s">
        <v>67</v>
      </c>
      <c r="J46" s="137" t="s">
        <v>68</v>
      </c>
      <c r="K46" s="137" t="s">
        <v>69</v>
      </c>
      <c r="L46" s="138" t="s">
        <v>70</v>
      </c>
    </row>
    <row r="47" spans="2:21" ht="9" customHeight="1" x14ac:dyDescent="0.35">
      <c r="B47" s="126" t="s">
        <v>77</v>
      </c>
      <c r="C47" s="127">
        <v>2</v>
      </c>
      <c r="D47" s="128" t="str">
        <f>Import!A2</f>
        <v>Bundumfang</v>
      </c>
      <c r="E47" s="139">
        <f>ROUND(HLOOKUP(E$44,Import!$1:$11,$C47,0)/5,1)*5</f>
        <v>90</v>
      </c>
      <c r="F47" s="139">
        <f>ROUND(HLOOKUP(F$44,Import!$1:$11,$C47,0)/5,1)*5</f>
        <v>98</v>
      </c>
      <c r="G47" s="139">
        <f>ROUND(HLOOKUP(G$44,Import!$1:$11,$C47,0)/5,1)*5</f>
        <v>106</v>
      </c>
      <c r="H47" s="139">
        <f>ROUND(HLOOKUP(H$44,Import!$1:$11,$C47,0)/5,1)*5</f>
        <v>114</v>
      </c>
      <c r="I47" s="139">
        <f>ROUND(HLOOKUP(I$44,Import!$1:$11,$C47,0)/5,1)*5</f>
        <v>122</v>
      </c>
      <c r="J47" s="139">
        <f>ROUND(HLOOKUP(J$44,Import!$1:$11,$C47,0)/5,1)*5</f>
        <v>130</v>
      </c>
      <c r="K47" s="139">
        <f>ROUND(HLOOKUP(K$44,Import!$1:$11,$C47,0)/5,1)*5</f>
        <v>138</v>
      </c>
      <c r="L47" s="140">
        <f>ROUND(HLOOKUP(L$44,Import!$1:$11,$C47,0)/5,1)*5</f>
        <v>146</v>
      </c>
    </row>
    <row r="48" spans="2:21" ht="9" customHeight="1" x14ac:dyDescent="0.35">
      <c r="B48" s="141" t="s">
        <v>79</v>
      </c>
      <c r="C48" s="132">
        <v>3</v>
      </c>
      <c r="D48" s="131" t="str">
        <f>Import!A3</f>
        <v>Gesaessumfang</v>
      </c>
      <c r="E48" s="142">
        <f>ROUND(HLOOKUP(E$44,Import!$1:$11,$C48,0)/5,1)*5</f>
        <v>102</v>
      </c>
      <c r="F48" s="142">
        <f>ROUND(HLOOKUP(F$44,Import!$1:$11,$C48,0)/5,1)*5</f>
        <v>110</v>
      </c>
      <c r="G48" s="142">
        <f>ROUND(HLOOKUP(G$44,Import!$1:$11,$C48,0)/5,1)*5</f>
        <v>118</v>
      </c>
      <c r="H48" s="142">
        <f>ROUND(HLOOKUP(H$44,Import!$1:$11,$C48,0)/5,1)*5</f>
        <v>126</v>
      </c>
      <c r="I48" s="142">
        <f>ROUND(HLOOKUP(I$44,Import!$1:$11,$C48,0)/5,1)*5</f>
        <v>134</v>
      </c>
      <c r="J48" s="142">
        <f>ROUND(HLOOKUP(J$44,Import!$1:$11,$C48,0)/5,1)*5</f>
        <v>142</v>
      </c>
      <c r="K48" s="142">
        <f>ROUND(HLOOKUP(K$44,Import!$1:$11,$C48,0)/5,1)*5</f>
        <v>150</v>
      </c>
      <c r="L48" s="143">
        <f>ROUND(HLOOKUP(L$44,Import!$1:$11,$C48,0)/5,1)*5</f>
        <v>158</v>
      </c>
      <c r="U48" s="173"/>
    </row>
    <row r="49" spans="2:12" ht="9" customHeight="1" x14ac:dyDescent="0.35">
      <c r="B49" s="141" t="s">
        <v>80</v>
      </c>
      <c r="C49" s="132">
        <v>4</v>
      </c>
      <c r="D49" s="131" t="str">
        <f>Import!A4</f>
        <v>Seitenlaenge</v>
      </c>
      <c r="E49" s="142">
        <f>ROUND(HLOOKUP(E$44,Import!$1:$11,$C49,0)/5,1)*5</f>
        <v>112</v>
      </c>
      <c r="F49" s="142">
        <f>ROUND(HLOOKUP(F$44,Import!$1:$11,$C49,0)/5,1)*5</f>
        <v>113</v>
      </c>
      <c r="G49" s="142">
        <f>ROUND(HLOOKUP(G$44,Import!$1:$11,$C49,0)/5,1)*5</f>
        <v>114</v>
      </c>
      <c r="H49" s="142">
        <f>ROUND(HLOOKUP(H$44,Import!$1:$11,$C49,0)/5,1)*5</f>
        <v>115</v>
      </c>
      <c r="I49" s="142">
        <f>ROUND(HLOOKUP(I$44,Import!$1:$11,$C49,0)/5,1)*5</f>
        <v>116</v>
      </c>
      <c r="J49" s="142">
        <f>ROUND(HLOOKUP(J$44,Import!$1:$11,$C49,0)/5,1)*5</f>
        <v>117</v>
      </c>
      <c r="K49" s="142">
        <f>ROUND(HLOOKUP(K$44,Import!$1:$11,$C49,0)/5,1)*5</f>
        <v>118</v>
      </c>
      <c r="L49" s="143">
        <f>ROUND(HLOOKUP(L$44,Import!$1:$11,$C49,0)/5,1)*5</f>
        <v>119</v>
      </c>
    </row>
    <row r="50" spans="2:12" ht="9" customHeight="1" x14ac:dyDescent="0.35">
      <c r="B50" s="141" t="s">
        <v>81</v>
      </c>
      <c r="C50" s="132">
        <v>5</v>
      </c>
      <c r="D50" s="131" t="str">
        <f>Import!A5</f>
        <v>Schrittlaenge</v>
      </c>
      <c r="E50" s="142">
        <f>ROUND(HLOOKUP(E$44,Import!$1:$11,$C50,0)/5,1)*5</f>
        <v>85</v>
      </c>
      <c r="F50" s="142">
        <f>ROUND(HLOOKUP(F$44,Import!$1:$11,$C50,0)/5,1)*5</f>
        <v>85</v>
      </c>
      <c r="G50" s="142">
        <f>ROUND(HLOOKUP(G$44,Import!$1:$11,$C50,0)/5,1)*5</f>
        <v>85</v>
      </c>
      <c r="H50" s="142">
        <f>ROUND(HLOOKUP(H$44,Import!$1:$11,$C50,0)/5,1)*5</f>
        <v>85</v>
      </c>
      <c r="I50" s="142">
        <f>ROUND(HLOOKUP(I$44,Import!$1:$11,$C50,0)/5,1)*5</f>
        <v>85</v>
      </c>
      <c r="J50" s="142">
        <f>ROUND(HLOOKUP(J$44,Import!$1:$11,$C50,0)/5,1)*5</f>
        <v>85</v>
      </c>
      <c r="K50" s="142">
        <f>ROUND(HLOOKUP(K$44,Import!$1:$11,$C50,0)/5,1)*5</f>
        <v>85</v>
      </c>
      <c r="L50" s="143">
        <f>ROUND(HLOOKUP(L$44,Import!$1:$11,$C50,0)/5,1)*5</f>
        <v>85</v>
      </c>
    </row>
    <row r="51" spans="2:12" ht="9" customHeight="1" x14ac:dyDescent="0.35">
      <c r="B51" s="141" t="s">
        <v>82</v>
      </c>
      <c r="C51" s="132">
        <v>6</v>
      </c>
      <c r="D51" s="131" t="str">
        <f>Import!A6</f>
        <v>Bundhoehe</v>
      </c>
      <c r="E51" s="142">
        <f>ROUND(HLOOKUP(E$44,Import!$1:$11,$C51,0)/5,1)*5</f>
        <v>6</v>
      </c>
      <c r="F51" s="142">
        <f>ROUND(HLOOKUP(F$44,Import!$1:$11,$C51,0)/5,1)*5</f>
        <v>6</v>
      </c>
      <c r="G51" s="142">
        <f>ROUND(HLOOKUP(G$44,Import!$1:$11,$C51,0)/5,1)*5</f>
        <v>6</v>
      </c>
      <c r="H51" s="142">
        <f>ROUND(HLOOKUP(H$44,Import!$1:$11,$C51,0)/5,1)*5</f>
        <v>6</v>
      </c>
      <c r="I51" s="142">
        <f>ROUND(HLOOKUP(I$44,Import!$1:$11,$C51,0)/5,1)*5</f>
        <v>6</v>
      </c>
      <c r="J51" s="142">
        <f>ROUND(HLOOKUP(J$44,Import!$1:$11,$C51,0)/5,1)*5</f>
        <v>6</v>
      </c>
      <c r="K51" s="142">
        <f>ROUND(HLOOKUP(K$44,Import!$1:$11,$C51,0)/5,1)*5</f>
        <v>6</v>
      </c>
      <c r="L51" s="143">
        <f>ROUND(HLOOKUP(L$44,Import!$1:$11,$C51,0)/5,1)*5</f>
        <v>6</v>
      </c>
    </row>
    <row r="52" spans="2:12" ht="9" customHeight="1" x14ac:dyDescent="0.35">
      <c r="B52" s="141" t="s">
        <v>78</v>
      </c>
      <c r="C52" s="132">
        <v>7</v>
      </c>
      <c r="D52" s="131" t="str">
        <f>Import!A7</f>
        <v>Oberschenkelumf</v>
      </c>
      <c r="E52" s="142">
        <f>ROUND(HLOOKUP(E$44,Import!$1:$11,$C52,0)/5,1)*5</f>
        <v>58</v>
      </c>
      <c r="F52" s="142">
        <f>ROUND(HLOOKUP(F$44,Import!$1:$11,$C52,0)/5,1)*5</f>
        <v>62</v>
      </c>
      <c r="G52" s="142">
        <f>ROUND(HLOOKUP(G$44,Import!$1:$11,$C52,0)/5,1)*5</f>
        <v>65.5</v>
      </c>
      <c r="H52" s="142">
        <f>ROUND(HLOOKUP(H$44,Import!$1:$11,$C52,0)/5,1)*5</f>
        <v>69.5</v>
      </c>
      <c r="I52" s="142">
        <f>ROUND(HLOOKUP(I$44,Import!$1:$11,$C52,0)/5,1)*5</f>
        <v>73</v>
      </c>
      <c r="J52" s="142">
        <f>ROUND(HLOOKUP(J$44,Import!$1:$11,$C52,0)/5,1)*5</f>
        <v>77</v>
      </c>
      <c r="K52" s="142">
        <f>ROUND(HLOOKUP(K$44,Import!$1:$11,$C52,0)/5,1)*5</f>
        <v>81</v>
      </c>
      <c r="L52" s="143">
        <f>ROUND(HLOOKUP(L$44,Import!$1:$11,$C52,0)/5,1)*5</f>
        <v>84.5</v>
      </c>
    </row>
    <row r="53" spans="2:12" ht="9" customHeight="1" thickBot="1" x14ac:dyDescent="0.4">
      <c r="B53" s="144" t="s">
        <v>83</v>
      </c>
      <c r="C53" s="145">
        <v>8</v>
      </c>
      <c r="D53" s="146" t="str">
        <f>Import!A8</f>
        <v>Fussweite</v>
      </c>
      <c r="E53" s="147">
        <f>ROUND(HLOOKUP(E$44,Import!$1:$11,$C53,0)/5,1)*5</f>
        <v>48</v>
      </c>
      <c r="F53" s="147">
        <f>ROUND(HLOOKUP(F$44,Import!$1:$11,$C53,0)/5,1)*5</f>
        <v>50</v>
      </c>
      <c r="G53" s="147">
        <f>ROUND(HLOOKUP(G$44,Import!$1:$11,$C53,0)/5,1)*5</f>
        <v>52</v>
      </c>
      <c r="H53" s="147">
        <f>ROUND(HLOOKUP(H$44,Import!$1:$11,$C53,0)/5,1)*5</f>
        <v>54</v>
      </c>
      <c r="I53" s="147">
        <f>ROUND(HLOOKUP(I$44,Import!$1:$11,$C53,0)/5,1)*5</f>
        <v>56</v>
      </c>
      <c r="J53" s="147">
        <f>ROUND(HLOOKUP(J$44,Import!$1:$11,$C53,0)/5,1)*5</f>
        <v>58</v>
      </c>
      <c r="K53" s="147">
        <f>ROUND(HLOOKUP(K$44,Import!$1:$11,$C53,0)/5,1)*5</f>
        <v>60</v>
      </c>
      <c r="L53" s="148">
        <f>ROUND(HLOOKUP(L$44,Import!$1:$11,$C53,0)/5,1)*5</f>
        <v>62</v>
      </c>
    </row>
    <row r="54" spans="2:12" ht="9.75" customHeight="1" x14ac:dyDescent="0.35">
      <c r="B54" s="157"/>
      <c r="C54" s="158">
        <v>1</v>
      </c>
      <c r="D54" s="154" t="s">
        <v>113</v>
      </c>
      <c r="E54" s="159" t="str">
        <f>Import!AP1</f>
        <v>XS-5</v>
      </c>
      <c r="F54" s="159" t="str">
        <f>Import!AQ1</f>
        <v>S-5</v>
      </c>
      <c r="G54" s="159" t="str">
        <f>Import!AR1</f>
        <v>M-5</v>
      </c>
      <c r="H54" s="159" t="str">
        <f>Import!AS1</f>
        <v>L-5</v>
      </c>
      <c r="I54" s="159" t="str">
        <f>Import!AT1</f>
        <v>XL-5</v>
      </c>
      <c r="J54" s="159" t="str">
        <f>Import!AU1</f>
        <v>XXL-5</v>
      </c>
      <c r="K54" s="159" t="str">
        <f>Import!AV1</f>
        <v>XXXL-5</v>
      </c>
      <c r="L54" s="160" t="str">
        <f>Import!AW1</f>
        <v>XXXXL-5</v>
      </c>
    </row>
    <row r="55" spans="2:12" ht="7.5" customHeight="1" x14ac:dyDescent="0.35">
      <c r="B55" s="129"/>
      <c r="C55" s="130"/>
      <c r="D55" s="131" t="s">
        <v>61</v>
      </c>
      <c r="E55" s="132" t="s">
        <v>75</v>
      </c>
      <c r="F55" s="132" t="s">
        <v>75</v>
      </c>
      <c r="G55" s="132" t="s">
        <v>75</v>
      </c>
      <c r="H55" s="132" t="s">
        <v>75</v>
      </c>
      <c r="I55" s="132" t="s">
        <v>75</v>
      </c>
      <c r="J55" s="132" t="s">
        <v>75</v>
      </c>
      <c r="K55" s="132" t="s">
        <v>75</v>
      </c>
      <c r="L55" s="133" t="s">
        <v>75</v>
      </c>
    </row>
    <row r="56" spans="2:12" ht="7.5" customHeight="1" thickBot="1" x14ac:dyDescent="0.4">
      <c r="B56" s="134"/>
      <c r="C56" s="135"/>
      <c r="D56" s="136" t="s">
        <v>56</v>
      </c>
      <c r="E56" s="137" t="s">
        <v>63</v>
      </c>
      <c r="F56" s="137" t="s">
        <v>64</v>
      </c>
      <c r="G56" s="137" t="s">
        <v>65</v>
      </c>
      <c r="H56" s="137" t="s">
        <v>66</v>
      </c>
      <c r="I56" s="137" t="s">
        <v>67</v>
      </c>
      <c r="J56" s="137" t="s">
        <v>68</v>
      </c>
      <c r="K56" s="137" t="s">
        <v>69</v>
      </c>
      <c r="L56" s="138" t="s">
        <v>70</v>
      </c>
    </row>
    <row r="57" spans="2:12" ht="9" customHeight="1" x14ac:dyDescent="0.35">
      <c r="B57" s="126" t="s">
        <v>77</v>
      </c>
      <c r="C57" s="127">
        <v>2</v>
      </c>
      <c r="D57" s="128" t="str">
        <f>Import!A2</f>
        <v>Bundumfang</v>
      </c>
      <c r="E57" s="139">
        <f>ROUND(HLOOKUP(E$54,Import!$1:$11,$C57,0)/5,1)*5</f>
        <v>90</v>
      </c>
      <c r="F57" s="139">
        <f>ROUND(HLOOKUP(F$54,Import!$1:$11,$C57,0)/5,1)*5</f>
        <v>98</v>
      </c>
      <c r="G57" s="139">
        <f>ROUND(HLOOKUP(G$54,Import!$1:$11,$C57,0)/5,1)*5</f>
        <v>106</v>
      </c>
      <c r="H57" s="139">
        <f>ROUND(HLOOKUP(H$54,Import!$1:$11,$C57,0)/5,1)*5</f>
        <v>114</v>
      </c>
      <c r="I57" s="139">
        <f>ROUND(HLOOKUP(I$54,Import!$1:$11,$C57,0)/5,1)*5</f>
        <v>122</v>
      </c>
      <c r="J57" s="139">
        <f>ROUND(HLOOKUP(J$54,Import!$1:$11,$C57,0)/5,1)*5</f>
        <v>130</v>
      </c>
      <c r="K57" s="139">
        <f>ROUND(HLOOKUP(K$54,Import!$1:$11,$C57,0)/5,1)*5</f>
        <v>138</v>
      </c>
      <c r="L57" s="140">
        <f>ROUND(HLOOKUP(L$54,Import!$1:$11,$C57,0)/5,1)*5</f>
        <v>146</v>
      </c>
    </row>
    <row r="58" spans="2:12" ht="9" customHeight="1" x14ac:dyDescent="0.35">
      <c r="B58" s="141" t="s">
        <v>79</v>
      </c>
      <c r="C58" s="132">
        <v>3</v>
      </c>
      <c r="D58" s="131" t="str">
        <f>Import!A3</f>
        <v>Gesaessumfang</v>
      </c>
      <c r="E58" s="142">
        <f>ROUND(HLOOKUP(E$54,Import!$1:$11,$C8,0)/5,1)*5</f>
        <v>102</v>
      </c>
      <c r="F58" s="142">
        <f>ROUND(HLOOKUP(F$54,Import!$1:$11,$C8,0)/5,1)*5</f>
        <v>110</v>
      </c>
      <c r="G58" s="142">
        <f>ROUND(HLOOKUP(G$54,Import!$1:$11,$C8,0)/5,1)*5</f>
        <v>118</v>
      </c>
      <c r="H58" s="142">
        <f>ROUND(HLOOKUP(H$54,Import!$1:$11,$C8,0)/5,1)*5</f>
        <v>126</v>
      </c>
      <c r="I58" s="142">
        <f>ROUND(HLOOKUP(I$54,Import!$1:$11,$C8,0)/5,1)*5</f>
        <v>134</v>
      </c>
      <c r="J58" s="142">
        <f>ROUND(HLOOKUP(J$54,Import!$1:$11,$C8,0)/5,1)*5</f>
        <v>142</v>
      </c>
      <c r="K58" s="142">
        <f>ROUND(HLOOKUP(K$54,Import!$1:$11,$C8,0)/5,1)*5</f>
        <v>150</v>
      </c>
      <c r="L58" s="143">
        <f>ROUND(HLOOKUP(L$54,Import!$1:$11,$C8,0)/5,1)*5</f>
        <v>158</v>
      </c>
    </row>
    <row r="59" spans="2:12" ht="9" customHeight="1" x14ac:dyDescent="0.35">
      <c r="B59" s="141" t="s">
        <v>80</v>
      </c>
      <c r="C59" s="132">
        <v>4</v>
      </c>
      <c r="D59" s="131" t="str">
        <f>Import!A4</f>
        <v>Seitenlaenge</v>
      </c>
      <c r="E59" s="142">
        <f>ROUND(HLOOKUP(E$54,Import!$1:$11,$C9,0)/5,1)*5</f>
        <v>117</v>
      </c>
      <c r="F59" s="142">
        <f>ROUND(HLOOKUP(F$54,Import!$1:$11,$C9,0)/5,1)*5</f>
        <v>118</v>
      </c>
      <c r="G59" s="142">
        <f>ROUND(HLOOKUP(G$54,Import!$1:$11,$C9,0)/5,1)*5</f>
        <v>119</v>
      </c>
      <c r="H59" s="142">
        <f>ROUND(HLOOKUP(H$54,Import!$1:$11,$C9,0)/5,1)*5</f>
        <v>120</v>
      </c>
      <c r="I59" s="142">
        <f>ROUND(HLOOKUP(I$54,Import!$1:$11,$C9,0)/5,1)*5</f>
        <v>121</v>
      </c>
      <c r="J59" s="142">
        <f>ROUND(HLOOKUP(J$54,Import!$1:$11,$C9,0)/5,1)*5</f>
        <v>122</v>
      </c>
      <c r="K59" s="142">
        <f>ROUND(HLOOKUP(K$54,Import!$1:$11,$C9,0)/5,1)*5</f>
        <v>123</v>
      </c>
      <c r="L59" s="143">
        <f>ROUND(HLOOKUP(L$54,Import!$1:$11,$C9,0)/5,1)*5</f>
        <v>124</v>
      </c>
    </row>
    <row r="60" spans="2:12" ht="9" customHeight="1" x14ac:dyDescent="0.35">
      <c r="B60" s="141" t="s">
        <v>81</v>
      </c>
      <c r="C60" s="132">
        <v>5</v>
      </c>
      <c r="D60" s="131" t="str">
        <f>Import!A5</f>
        <v>Schrittlaenge</v>
      </c>
      <c r="E60" s="142">
        <f>ROUND(HLOOKUP(E$54,Import!$1:$11,$C10,0)/5,1)*5</f>
        <v>89</v>
      </c>
      <c r="F60" s="142">
        <f>ROUND(HLOOKUP(F$54,Import!$1:$11,$C10,0)/5,1)*5</f>
        <v>89</v>
      </c>
      <c r="G60" s="142">
        <f>ROUND(HLOOKUP(G$54,Import!$1:$11,$C10,0)/5,1)*5</f>
        <v>89</v>
      </c>
      <c r="H60" s="142">
        <f>ROUND(HLOOKUP(H$54,Import!$1:$11,$C10,0)/5,1)*5</f>
        <v>89</v>
      </c>
      <c r="I60" s="142">
        <f>ROUND(HLOOKUP(I$54,Import!$1:$11,$C10,0)/5,1)*5</f>
        <v>89</v>
      </c>
      <c r="J60" s="142">
        <f>ROUND(HLOOKUP(J$54,Import!$1:$11,$C10,0)/5,1)*5</f>
        <v>89</v>
      </c>
      <c r="K60" s="142">
        <f>ROUND(HLOOKUP(K$54,Import!$1:$11,$C10,0)/5,1)*5</f>
        <v>89</v>
      </c>
      <c r="L60" s="143">
        <f>ROUND(HLOOKUP(L$54,Import!$1:$11,$C10,0)/5,1)*5</f>
        <v>89</v>
      </c>
    </row>
    <row r="61" spans="2:12" ht="9" customHeight="1" x14ac:dyDescent="0.35">
      <c r="B61" s="141" t="s">
        <v>82</v>
      </c>
      <c r="C61" s="132">
        <v>6</v>
      </c>
      <c r="D61" s="131" t="str">
        <f>Import!A6</f>
        <v>Bundhoehe</v>
      </c>
      <c r="E61" s="142">
        <f>ROUND(HLOOKUP(E$54,Import!$1:$11,$C11,0)/5,1)*5</f>
        <v>6</v>
      </c>
      <c r="F61" s="142">
        <f>ROUND(HLOOKUP(F$54,Import!$1:$11,$C11,0)/5,1)*5</f>
        <v>6</v>
      </c>
      <c r="G61" s="142">
        <f>ROUND(HLOOKUP(G$54,Import!$1:$11,$C11,0)/5,1)*5</f>
        <v>6</v>
      </c>
      <c r="H61" s="142">
        <f>ROUND(HLOOKUP(H$54,Import!$1:$11,$C11,0)/5,1)*5</f>
        <v>6</v>
      </c>
      <c r="I61" s="142">
        <f>ROUND(HLOOKUP(I$54,Import!$1:$11,$C11,0)/5,1)*5</f>
        <v>6</v>
      </c>
      <c r="J61" s="142">
        <f>ROUND(HLOOKUP(J$54,Import!$1:$11,$C11,0)/5,1)*5</f>
        <v>6</v>
      </c>
      <c r="K61" s="142">
        <f>ROUND(HLOOKUP(K$54,Import!$1:$11,$C11,0)/5,1)*5</f>
        <v>6</v>
      </c>
      <c r="L61" s="143">
        <f>ROUND(HLOOKUP(L$54,Import!$1:$11,$C11,0)/5,1)*5</f>
        <v>6</v>
      </c>
    </row>
    <row r="62" spans="2:12" ht="9" customHeight="1" x14ac:dyDescent="0.35">
      <c r="B62" s="141" t="s">
        <v>78</v>
      </c>
      <c r="C62" s="132">
        <v>7</v>
      </c>
      <c r="D62" s="131" t="str">
        <f>Import!A7</f>
        <v>Oberschenkelumf</v>
      </c>
      <c r="E62" s="142">
        <f>ROUND(HLOOKUP(E$54,Import!$1:$11,$C12,0)/5,1)*5</f>
        <v>58</v>
      </c>
      <c r="F62" s="142">
        <f>ROUND(HLOOKUP(F$54,Import!$1:$11,$C12,0)/5,1)*5</f>
        <v>62</v>
      </c>
      <c r="G62" s="142">
        <f>ROUND(HLOOKUP(G$54,Import!$1:$11,$C12,0)/5,1)*5</f>
        <v>66</v>
      </c>
      <c r="H62" s="142">
        <f>ROUND(HLOOKUP(H$54,Import!$1:$11,$C12,0)/5,1)*5</f>
        <v>69.5</v>
      </c>
      <c r="I62" s="142">
        <f>ROUND(HLOOKUP(I$54,Import!$1:$11,$C12,0)/5,1)*5</f>
        <v>73.5</v>
      </c>
      <c r="J62" s="142">
        <f>ROUND(HLOOKUP(J$54,Import!$1:$11,$C12,0)/5,1)*5</f>
        <v>77</v>
      </c>
      <c r="K62" s="142">
        <f>ROUND(HLOOKUP(K$54,Import!$1:$11,$C12,0)/5,1)*5</f>
        <v>81</v>
      </c>
      <c r="L62" s="143">
        <f>ROUND(HLOOKUP(L$54,Import!$1:$11,$C12,0)/5,1)*5</f>
        <v>85</v>
      </c>
    </row>
    <row r="63" spans="2:12" ht="9" customHeight="1" thickBot="1" x14ac:dyDescent="0.4">
      <c r="B63" s="144" t="s">
        <v>83</v>
      </c>
      <c r="C63" s="145">
        <v>8</v>
      </c>
      <c r="D63" s="146" t="str">
        <f>Import!A8</f>
        <v>Fussweite</v>
      </c>
      <c r="E63" s="147">
        <f>ROUND(HLOOKUP(E$54,Import!$1:$11,$C13,0)/5,1)*5</f>
        <v>48</v>
      </c>
      <c r="F63" s="147">
        <f>ROUND(HLOOKUP(F$54,Import!$1:$11,$C13,0)/5,1)*5</f>
        <v>50</v>
      </c>
      <c r="G63" s="147">
        <f>ROUND(HLOOKUP(G$54,Import!$1:$11,$C13,0)/5,1)*5</f>
        <v>52</v>
      </c>
      <c r="H63" s="147">
        <f>ROUND(HLOOKUP(H$54,Import!$1:$11,$C13,0)/5,1)*5</f>
        <v>54</v>
      </c>
      <c r="I63" s="147">
        <f>ROUND(HLOOKUP(I$54,Import!$1:$11,$C13,0)/5,1)*5</f>
        <v>56</v>
      </c>
      <c r="J63" s="147">
        <f>ROUND(HLOOKUP(J$54,Import!$1:$11,$C13,0)/5,1)*5</f>
        <v>58</v>
      </c>
      <c r="K63" s="147">
        <f>ROUND(HLOOKUP(K$54,Import!$1:$11,$C13,0)/5,1)*5</f>
        <v>60</v>
      </c>
      <c r="L63" s="148">
        <f>ROUND(HLOOKUP(L$54,Import!$1:$11,$C13,0)/5,1)*5</f>
        <v>62</v>
      </c>
    </row>
    <row r="64" spans="2:12" ht="9.75" customHeight="1" x14ac:dyDescent="0.35">
      <c r="B64" s="157"/>
      <c r="C64" s="158">
        <v>1</v>
      </c>
      <c r="D64" s="154" t="s">
        <v>113</v>
      </c>
      <c r="E64" s="159" t="str">
        <f>Import!AX1</f>
        <v>XS-6</v>
      </c>
      <c r="F64" s="159" t="str">
        <f>Import!AY1</f>
        <v>S-6</v>
      </c>
      <c r="G64" s="159" t="str">
        <f>Import!AZ1</f>
        <v>M-6</v>
      </c>
      <c r="H64" s="159" t="str">
        <f>Import!BA1</f>
        <v>L-6</v>
      </c>
      <c r="I64" s="159" t="str">
        <f>Import!BB1</f>
        <v>XL-6</v>
      </c>
      <c r="J64" s="159" t="str">
        <f>Import!BC1</f>
        <v>XXL-6</v>
      </c>
      <c r="K64" s="159" t="str">
        <f>Import!BD1</f>
        <v>XXXL-6</v>
      </c>
      <c r="L64" s="160" t="str">
        <f>Import!BE1</f>
        <v>XXXXL-6</v>
      </c>
    </row>
    <row r="65" spans="2:12" ht="8.25" customHeight="1" x14ac:dyDescent="0.35">
      <c r="B65" s="129"/>
      <c r="C65" s="130"/>
      <c r="D65" s="131" t="s">
        <v>61</v>
      </c>
      <c r="E65" s="132" t="s">
        <v>76</v>
      </c>
      <c r="F65" s="132" t="s">
        <v>76</v>
      </c>
      <c r="G65" s="132" t="s">
        <v>76</v>
      </c>
      <c r="H65" s="132" t="s">
        <v>76</v>
      </c>
      <c r="I65" s="132" t="s">
        <v>76</v>
      </c>
      <c r="J65" s="132" t="s">
        <v>76</v>
      </c>
      <c r="K65" s="132" t="s">
        <v>76</v>
      </c>
      <c r="L65" s="133" t="s">
        <v>76</v>
      </c>
    </row>
    <row r="66" spans="2:12" ht="8.25" customHeight="1" thickBot="1" x14ac:dyDescent="0.4">
      <c r="B66" s="134"/>
      <c r="C66" s="135"/>
      <c r="D66" s="136" t="s">
        <v>56</v>
      </c>
      <c r="E66" s="137" t="s">
        <v>63</v>
      </c>
      <c r="F66" s="137" t="s">
        <v>64</v>
      </c>
      <c r="G66" s="137" t="s">
        <v>65</v>
      </c>
      <c r="H66" s="137" t="s">
        <v>66</v>
      </c>
      <c r="I66" s="137" t="s">
        <v>67</v>
      </c>
      <c r="J66" s="137" t="s">
        <v>68</v>
      </c>
      <c r="K66" s="137" t="s">
        <v>69</v>
      </c>
      <c r="L66" s="138" t="s">
        <v>70</v>
      </c>
    </row>
    <row r="67" spans="2:12" ht="9" customHeight="1" x14ac:dyDescent="0.35">
      <c r="B67" s="126" t="s">
        <v>77</v>
      </c>
      <c r="C67" s="127">
        <v>2</v>
      </c>
      <c r="D67" s="128" t="str">
        <f>Import!A2</f>
        <v>Bundumfang</v>
      </c>
      <c r="E67" s="139">
        <f>ROUND(HLOOKUP(E$64,Import!$1:$11,$C67,0)/5,1)*5</f>
        <v>90</v>
      </c>
      <c r="F67" s="139">
        <f>ROUND(HLOOKUP(F$64,Import!$1:$11,$C67,0)/5,1)*5</f>
        <v>98</v>
      </c>
      <c r="G67" s="139">
        <f>ROUND(HLOOKUP(G$64,Import!$1:$11,$C67,0)/5,1)*5</f>
        <v>106</v>
      </c>
      <c r="H67" s="139">
        <f>ROUND(HLOOKUP(H$64,Import!$1:$11,$C67,0)/5,1)*5</f>
        <v>114</v>
      </c>
      <c r="I67" s="139">
        <f>ROUND(HLOOKUP(I$64,Import!$1:$11,$C67,0)/5,1)*5</f>
        <v>122</v>
      </c>
      <c r="J67" s="139">
        <f>ROUND(HLOOKUP(J$64,Import!$1:$11,$C67,0)/5,1)*5</f>
        <v>130</v>
      </c>
      <c r="K67" s="139">
        <f>ROUND(HLOOKUP(K$64,Import!$1:$11,$C67,0)/5,1)*5</f>
        <v>138</v>
      </c>
      <c r="L67" s="140">
        <f>ROUND(HLOOKUP(L$64,Import!$1:$11,$C67,0)/5,1)*5</f>
        <v>146</v>
      </c>
    </row>
    <row r="68" spans="2:12" ht="9" customHeight="1" x14ac:dyDescent="0.35">
      <c r="B68" s="141" t="s">
        <v>79</v>
      </c>
      <c r="C68" s="132">
        <v>3</v>
      </c>
      <c r="D68" s="131" t="str">
        <f>Import!A3</f>
        <v>Gesaessumfang</v>
      </c>
      <c r="E68" s="142">
        <f>ROUND(HLOOKUP(E$64,Import!$1:$11,$C68,0)/5,1)*5</f>
        <v>102</v>
      </c>
      <c r="F68" s="142">
        <f>ROUND(HLOOKUP(F$64,Import!$1:$11,$C68,0)/5,1)*5</f>
        <v>110</v>
      </c>
      <c r="G68" s="142">
        <f>ROUND(HLOOKUP(G$64,Import!$1:$11,$C68,0)/5,1)*5</f>
        <v>118</v>
      </c>
      <c r="H68" s="142">
        <f>ROUND(HLOOKUP(H$64,Import!$1:$11,$C68,0)/5,1)*5</f>
        <v>126</v>
      </c>
      <c r="I68" s="142">
        <f>ROUND(HLOOKUP(I$64,Import!$1:$11,$C68,0)/5,1)*5</f>
        <v>134</v>
      </c>
      <c r="J68" s="142">
        <f>ROUND(HLOOKUP(J$64,Import!$1:$11,$C68,0)/5,1)*5</f>
        <v>142</v>
      </c>
      <c r="K68" s="142">
        <f>ROUND(HLOOKUP(K$64,Import!$1:$11,$C68,0)/5,1)*5</f>
        <v>150</v>
      </c>
      <c r="L68" s="143">
        <f>ROUND(HLOOKUP(L$64,Import!$1:$11,$C68,0)/5,1)*5</f>
        <v>158</v>
      </c>
    </row>
    <row r="69" spans="2:12" ht="9" customHeight="1" x14ac:dyDescent="0.35">
      <c r="B69" s="141" t="s">
        <v>80</v>
      </c>
      <c r="C69" s="132">
        <v>4</v>
      </c>
      <c r="D69" s="131" t="str">
        <f>Import!A4</f>
        <v>Seitenlaenge</v>
      </c>
      <c r="E69" s="142">
        <f>ROUND(HLOOKUP(E$64,Import!$1:$11,$C69,0)/5,1)*5</f>
        <v>122</v>
      </c>
      <c r="F69" s="142">
        <f>ROUND(HLOOKUP(F$64,Import!$1:$11,$C69,0)/5,1)*5</f>
        <v>123</v>
      </c>
      <c r="G69" s="142">
        <f>ROUND(HLOOKUP(G$64,Import!$1:$11,$C69,0)/5,1)*5</f>
        <v>124</v>
      </c>
      <c r="H69" s="142">
        <f>ROUND(HLOOKUP(H$64,Import!$1:$11,$C69,0)/5,1)*5</f>
        <v>125</v>
      </c>
      <c r="I69" s="142">
        <f>ROUND(HLOOKUP(I$64,Import!$1:$11,$C69,0)/5,1)*5</f>
        <v>126</v>
      </c>
      <c r="J69" s="142">
        <f>ROUND(HLOOKUP(J$64,Import!$1:$11,$C69,0)/5,1)*5</f>
        <v>127</v>
      </c>
      <c r="K69" s="142">
        <f>ROUND(HLOOKUP(K$64,Import!$1:$11,$C69,0)/5,1)*5</f>
        <v>128</v>
      </c>
      <c r="L69" s="143">
        <f>ROUND(HLOOKUP(L$64,Import!$1:$11,$C69,0)/5,1)*5</f>
        <v>129</v>
      </c>
    </row>
    <row r="70" spans="2:12" ht="9" customHeight="1" x14ac:dyDescent="0.35">
      <c r="B70" s="141" t="s">
        <v>81</v>
      </c>
      <c r="C70" s="132">
        <v>5</v>
      </c>
      <c r="D70" s="131" t="str">
        <f>Import!A5</f>
        <v>Schrittlaenge</v>
      </c>
      <c r="E70" s="142">
        <f>ROUND(HLOOKUP(E$64,Import!$1:$11,$C70,0)/5,1)*5</f>
        <v>93</v>
      </c>
      <c r="F70" s="142">
        <f>ROUND(HLOOKUP(F$64,Import!$1:$11,$C70,0)/5,1)*5</f>
        <v>93</v>
      </c>
      <c r="G70" s="142">
        <f>ROUND(HLOOKUP(G$64,Import!$1:$11,$C70,0)/5,1)*5</f>
        <v>93</v>
      </c>
      <c r="H70" s="142">
        <f>ROUND(HLOOKUP(H$64,Import!$1:$11,$C70,0)/5,1)*5</f>
        <v>93</v>
      </c>
      <c r="I70" s="142">
        <f>ROUND(HLOOKUP(I$64,Import!$1:$11,$C70,0)/5,1)*5</f>
        <v>93</v>
      </c>
      <c r="J70" s="142">
        <f>ROUND(HLOOKUP(J$64,Import!$1:$11,$C70,0)/5,1)*5</f>
        <v>93</v>
      </c>
      <c r="K70" s="142">
        <f>ROUND(HLOOKUP(K$64,Import!$1:$11,$C70,0)/5,1)*5</f>
        <v>93</v>
      </c>
      <c r="L70" s="143">
        <f>ROUND(HLOOKUP(L$64,Import!$1:$11,$C70,0)/5,1)*5</f>
        <v>93</v>
      </c>
    </row>
    <row r="71" spans="2:12" ht="9" customHeight="1" x14ac:dyDescent="0.35">
      <c r="B71" s="141" t="s">
        <v>82</v>
      </c>
      <c r="C71" s="132">
        <v>6</v>
      </c>
      <c r="D71" s="131" t="str">
        <f>Import!A6</f>
        <v>Bundhoehe</v>
      </c>
      <c r="E71" s="142">
        <f>ROUND(HLOOKUP(E$64,Import!$1:$11,$C71,0)/5,1)*5</f>
        <v>6</v>
      </c>
      <c r="F71" s="142">
        <f>ROUND(HLOOKUP(F$64,Import!$1:$11,$C71,0)/5,1)*5</f>
        <v>6</v>
      </c>
      <c r="G71" s="142">
        <f>ROUND(HLOOKUP(G$64,Import!$1:$11,$C71,0)/5,1)*5</f>
        <v>6</v>
      </c>
      <c r="H71" s="142">
        <f>ROUND(HLOOKUP(H$64,Import!$1:$11,$C71,0)/5,1)*5</f>
        <v>6</v>
      </c>
      <c r="I71" s="142">
        <f>ROUND(HLOOKUP(I$64,Import!$1:$11,$C71,0)/5,1)*5</f>
        <v>6</v>
      </c>
      <c r="J71" s="142">
        <f>ROUND(HLOOKUP(J$64,Import!$1:$11,$C71,0)/5,1)*5</f>
        <v>6</v>
      </c>
      <c r="K71" s="142">
        <f>ROUND(HLOOKUP(K$64,Import!$1:$11,$C71,0)/5,1)*5</f>
        <v>6</v>
      </c>
      <c r="L71" s="143">
        <f>ROUND(HLOOKUP(L$64,Import!$1:$11,$C71,0)/5,1)*5</f>
        <v>6</v>
      </c>
    </row>
    <row r="72" spans="2:12" ht="9" customHeight="1" x14ac:dyDescent="0.35">
      <c r="B72" s="141" t="s">
        <v>78</v>
      </c>
      <c r="C72" s="132">
        <v>7</v>
      </c>
      <c r="D72" s="131" t="str">
        <f>Import!A7</f>
        <v>Oberschenkelumf</v>
      </c>
      <c r="E72" s="142">
        <f>ROUND(HLOOKUP(E$64,Import!$1:$11,$C72,0)/5,1)*5</f>
        <v>58.5</v>
      </c>
      <c r="F72" s="142">
        <f>ROUND(HLOOKUP(F$64,Import!$1:$11,$C72,0)/5,1)*5</f>
        <v>62</v>
      </c>
      <c r="G72" s="142">
        <f>ROUND(HLOOKUP(G$64,Import!$1:$11,$C72,0)/5,1)*5</f>
        <v>66</v>
      </c>
      <c r="H72" s="142">
        <f>ROUND(HLOOKUP(H$64,Import!$1:$11,$C72,0)/5,1)*5</f>
        <v>70</v>
      </c>
      <c r="I72" s="142">
        <f>ROUND(HLOOKUP(I$64,Import!$1:$11,$C72,0)/5,1)*5</f>
        <v>73.5</v>
      </c>
      <c r="J72" s="142">
        <f>ROUND(HLOOKUP(J$64,Import!$1:$11,$C72,0)/5,1)*5</f>
        <v>77.5</v>
      </c>
      <c r="K72" s="142">
        <f>ROUND(HLOOKUP(K$64,Import!$1:$11,$C72,0)/5,1)*5</f>
        <v>81</v>
      </c>
      <c r="L72" s="143">
        <f>ROUND(HLOOKUP(L$64,Import!$1:$11,$C72,0)/5,1)*5</f>
        <v>85</v>
      </c>
    </row>
    <row r="73" spans="2:12" ht="9" customHeight="1" thickBot="1" x14ac:dyDescent="0.4">
      <c r="B73" s="149" t="s">
        <v>83</v>
      </c>
      <c r="C73" s="137">
        <v>8</v>
      </c>
      <c r="D73" s="136" t="str">
        <f>Import!A8</f>
        <v>Fussweite</v>
      </c>
      <c r="E73" s="150">
        <f>ROUND(HLOOKUP(E$64,Import!$1:$11,$C73,0)/5,1)*5</f>
        <v>48</v>
      </c>
      <c r="F73" s="150">
        <f>ROUND(HLOOKUP(F$64,Import!$1:$11,$C73,0)/5,1)*5</f>
        <v>50</v>
      </c>
      <c r="G73" s="150">
        <f>ROUND(HLOOKUP(G$64,Import!$1:$11,$C73,0)/5,1)*5</f>
        <v>52</v>
      </c>
      <c r="H73" s="150">
        <f>ROUND(HLOOKUP(H$64,Import!$1:$11,$C73,0)/5,1)*5</f>
        <v>54</v>
      </c>
      <c r="I73" s="150">
        <f>ROUND(HLOOKUP(I$64,Import!$1:$11,$C73,0)/5,1)*5</f>
        <v>56</v>
      </c>
      <c r="J73" s="150">
        <f>ROUND(HLOOKUP(J$64,Import!$1:$11,$C73,0)/5,1)*5</f>
        <v>58</v>
      </c>
      <c r="K73" s="150">
        <f>ROUND(HLOOKUP(K$64,Import!$1:$11,$C73,0)/5,1)*5</f>
        <v>60</v>
      </c>
      <c r="L73" s="151">
        <f>ROUND(HLOOKUP(L$64,Import!$1:$11,$C73,0)/5,1)*5</f>
        <v>62</v>
      </c>
    </row>
    <row r="74" spans="2:12" ht="9" customHeight="1" x14ac:dyDescent="0.35">
      <c r="D74" s="24" t="s">
        <v>101</v>
      </c>
    </row>
    <row r="75" spans="2:12" ht="14.25" customHeight="1" x14ac:dyDescent="0.35">
      <c r="D75" t="s">
        <v>108</v>
      </c>
    </row>
    <row r="80" spans="2:12" ht="11.25" customHeight="1" x14ac:dyDescent="0.35">
      <c r="D80" s="125"/>
    </row>
  </sheetData>
  <mergeCells count="5">
    <mergeCell ref="A1:L1"/>
    <mergeCell ref="E2:L2"/>
    <mergeCell ref="A2:D2"/>
    <mergeCell ref="A3:D3"/>
    <mergeCell ref="E3:L3"/>
  </mergeCells>
  <pageMargins left="0.70866141732283472" right="0.70866141732283472" top="0.59055118110236227" bottom="0.5905511811023622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2" shapeId="1026" r:id="rId4">
          <objectPr defaultSize="0" autoPict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984250</xdr:colOff>
                <xdr:row>14</xdr:row>
                <xdr:rowOff>82550</xdr:rowOff>
              </to>
            </anchor>
          </objectPr>
        </oleObject>
      </mc:Choice>
      <mc:Fallback>
        <oleObject progId="CorelDRAW.Graphic.12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0"/>
  <sheetViews>
    <sheetView zoomScaleNormal="100" workbookViewId="0">
      <selection activeCell="F79" sqref="F79"/>
    </sheetView>
  </sheetViews>
  <sheetFormatPr baseColWidth="10" defaultRowHeight="11.25" customHeight="1" x14ac:dyDescent="0.35"/>
  <cols>
    <col min="1" max="1" width="2.08984375" style="77" bestFit="1" customWidth="1"/>
    <col min="2" max="2" width="17.453125" customWidth="1"/>
    <col min="3" max="3" width="0" style="5" hidden="1" customWidth="1"/>
    <col min="4" max="4" width="13.7265625" style="21" customWidth="1"/>
    <col min="5" max="12" width="6.54296875" style="5" customWidth="1"/>
  </cols>
  <sheetData>
    <row r="1" spans="1:14" ht="48.75" customHeight="1" x14ac:dyDescent="0.35">
      <c r="A1" s="169" t="s">
        <v>104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4" s="79" customFormat="1" ht="15" customHeight="1" x14ac:dyDescent="0.35">
      <c r="A2" s="168" t="s">
        <v>106</v>
      </c>
      <c r="B2" s="168"/>
      <c r="C2" s="168"/>
      <c r="D2" s="168"/>
      <c r="E2" s="165">
        <f>'TX01'!E3:L3</f>
        <v>0</v>
      </c>
      <c r="F2" s="166"/>
      <c r="G2" s="166"/>
      <c r="H2" s="166"/>
      <c r="I2" s="166"/>
      <c r="J2" s="166"/>
      <c r="K2" s="166"/>
      <c r="L2" s="167"/>
    </row>
    <row r="3" spans="1:14" s="79" customFormat="1" ht="15" customHeight="1" x14ac:dyDescent="0.35">
      <c r="A3" s="168" t="s">
        <v>105</v>
      </c>
      <c r="B3" s="168"/>
      <c r="C3" s="168"/>
      <c r="D3" s="168"/>
      <c r="E3" s="165" t="str">
        <f>'TX01'!E2:L2</f>
        <v>Fire Swiss Hose</v>
      </c>
      <c r="F3" s="166"/>
      <c r="G3" s="166"/>
      <c r="H3" s="166"/>
      <c r="I3" s="166"/>
      <c r="J3" s="166"/>
      <c r="K3" s="166"/>
      <c r="L3" s="167"/>
    </row>
    <row r="4" spans="1:14" s="79" customFormat="1" ht="4.5" customHeight="1" thickBot="1" x14ac:dyDescent="0.4">
      <c r="A4" s="80"/>
      <c r="B4" s="81"/>
      <c r="C4" s="81"/>
      <c r="D4" s="82"/>
      <c r="E4" s="83"/>
      <c r="F4" s="84"/>
      <c r="G4" s="84"/>
      <c r="H4" s="84"/>
      <c r="I4" s="84"/>
      <c r="J4" s="84"/>
      <c r="K4" s="84"/>
      <c r="L4" s="84"/>
    </row>
    <row r="5" spans="1:14" ht="9.75" customHeight="1" x14ac:dyDescent="0.35">
      <c r="A5" s="75"/>
      <c r="B5" s="85"/>
      <c r="C5" s="37">
        <v>1</v>
      </c>
      <c r="D5" s="38"/>
      <c r="E5" s="35" t="str">
        <f>Import!B1</f>
        <v>XS-0</v>
      </c>
      <c r="F5" s="3" t="str">
        <f>Import!C1</f>
        <v>S-0</v>
      </c>
      <c r="G5" s="3" t="str">
        <f>Import!D1</f>
        <v>M-0</v>
      </c>
      <c r="H5" s="3" t="str">
        <f>Import!E1</f>
        <v>L-0</v>
      </c>
      <c r="I5" s="3" t="str">
        <f>Import!F1</f>
        <v>XL-0</v>
      </c>
      <c r="J5" s="3" t="str">
        <f>Import!G1</f>
        <v>XXL-0</v>
      </c>
      <c r="K5" s="3" t="str">
        <f>Import!H1</f>
        <v>XXXL-0</v>
      </c>
      <c r="L5" s="32" t="str">
        <f>Import!I1</f>
        <v>XXXXL-0</v>
      </c>
    </row>
    <row r="6" spans="1:14" ht="9.75" customHeight="1" x14ac:dyDescent="0.35">
      <c r="A6" s="4"/>
      <c r="B6" s="22" t="s">
        <v>95</v>
      </c>
      <c r="C6" s="2"/>
      <c r="D6" s="22" t="s">
        <v>61</v>
      </c>
      <c r="E6" s="6" t="s">
        <v>62</v>
      </c>
      <c r="F6" s="6" t="s">
        <v>62</v>
      </c>
      <c r="G6" s="6" t="s">
        <v>62</v>
      </c>
      <c r="H6" s="6" t="s">
        <v>62</v>
      </c>
      <c r="I6" s="6" t="s">
        <v>62</v>
      </c>
      <c r="J6" s="6" t="s">
        <v>62</v>
      </c>
      <c r="K6" s="6" t="s">
        <v>62</v>
      </c>
      <c r="L6" s="7" t="s">
        <v>62</v>
      </c>
      <c r="N6" s="63"/>
    </row>
    <row r="7" spans="1:14" ht="9.75" customHeight="1" thickBot="1" x14ac:dyDescent="0.4">
      <c r="A7" s="33"/>
      <c r="B7" s="23" t="s">
        <v>98</v>
      </c>
      <c r="C7" s="9"/>
      <c r="D7" s="23" t="s">
        <v>56</v>
      </c>
      <c r="E7" s="8" t="s">
        <v>63</v>
      </c>
      <c r="F7" s="8" t="s">
        <v>64</v>
      </c>
      <c r="G7" s="8" t="s">
        <v>65</v>
      </c>
      <c r="H7" s="8" t="s">
        <v>66</v>
      </c>
      <c r="I7" s="8" t="s">
        <v>67</v>
      </c>
      <c r="J7" s="8" t="s">
        <v>68</v>
      </c>
      <c r="K7" s="8" t="s">
        <v>69</v>
      </c>
      <c r="L7" s="34" t="s">
        <v>70</v>
      </c>
    </row>
    <row r="8" spans="1:14" ht="9.75" customHeight="1" x14ac:dyDescent="0.35">
      <c r="A8" s="72" t="s">
        <v>77</v>
      </c>
      <c r="B8" s="24" t="s">
        <v>98</v>
      </c>
      <c r="C8" s="11">
        <v>2</v>
      </c>
      <c r="D8" s="24" t="str">
        <f>Import!A2</f>
        <v>Bundumfang</v>
      </c>
      <c r="E8" s="40">
        <f>ROUND(HLOOKUP(E$5,Import!$1:$11,$C8,0)/5,1)*5</f>
        <v>90</v>
      </c>
      <c r="F8" s="40">
        <f>ROUND(HLOOKUP(F$5,Import!$1:$11,$C8,0)/5,1)*5</f>
        <v>98</v>
      </c>
      <c r="G8" s="40">
        <f>ROUND(HLOOKUP(G$5,Import!$1:$11,$C8,0)/5,1)*5</f>
        <v>106</v>
      </c>
      <c r="H8" s="40">
        <f>ROUND(HLOOKUP(H$5,Import!$1:$11,$C8,0)/5,1)*5</f>
        <v>114</v>
      </c>
      <c r="I8" s="40">
        <f>ROUND(HLOOKUP(I$5,Import!$1:$11,$C8,0)/5,1)*5</f>
        <v>122</v>
      </c>
      <c r="J8" s="40">
        <f>ROUND(HLOOKUP(J$5,Import!$1:$11,$C8,0)/5,1)*5</f>
        <v>130</v>
      </c>
      <c r="K8" s="40">
        <f>ROUND(HLOOKUP(K$5,Import!$1:$11,$C8,0)/5,1)*5</f>
        <v>138</v>
      </c>
      <c r="L8" s="41">
        <f>ROUND(HLOOKUP(L$5,Import!$1:$11,$C8,0)/5,1)*5</f>
        <v>146</v>
      </c>
      <c r="N8" s="64"/>
    </row>
    <row r="9" spans="1:14" ht="9.75" customHeight="1" x14ac:dyDescent="0.35">
      <c r="A9" s="73" t="s">
        <v>79</v>
      </c>
      <c r="B9" s="25" t="s">
        <v>99</v>
      </c>
      <c r="C9" s="15">
        <v>3</v>
      </c>
      <c r="D9" s="25" t="str">
        <f>Import!A3</f>
        <v>Gesaessumfang</v>
      </c>
      <c r="E9" s="42">
        <f>ROUND(HLOOKUP(E$5,Import!$1:$11,$C9,0)/5,1)*5</f>
        <v>102</v>
      </c>
      <c r="F9" s="42">
        <f>ROUND(HLOOKUP(F$5,Import!$1:$11,$C9,0)/5,1)*5</f>
        <v>110</v>
      </c>
      <c r="G9" s="42">
        <f>ROUND(HLOOKUP(G$5,Import!$1:$11,$C9,0)/5,1)*5</f>
        <v>118</v>
      </c>
      <c r="H9" s="42">
        <f>ROUND(HLOOKUP(H$5,Import!$1:$11,$C9,0)/5,1)*5</f>
        <v>126</v>
      </c>
      <c r="I9" s="42">
        <f>ROUND(HLOOKUP(I$5,Import!$1:$11,$C9,0)/5,1)*5</f>
        <v>134</v>
      </c>
      <c r="J9" s="42">
        <f>ROUND(HLOOKUP(J$5,Import!$1:$11,$C9,0)/5,1)*5</f>
        <v>142</v>
      </c>
      <c r="K9" s="42">
        <f>ROUND(HLOOKUP(K$5,Import!$1:$11,$C9,0)/5,1)*5</f>
        <v>150</v>
      </c>
      <c r="L9" s="43">
        <f>ROUND(HLOOKUP(L$5,Import!$1:$11,$C9,0)/5,1)*5</f>
        <v>158</v>
      </c>
    </row>
    <row r="10" spans="1:14" ht="9.75" customHeight="1" x14ac:dyDescent="0.35">
      <c r="A10" s="73" t="s">
        <v>80</v>
      </c>
      <c r="B10" s="25" t="s">
        <v>96</v>
      </c>
      <c r="C10" s="15">
        <v>4</v>
      </c>
      <c r="D10" s="25" t="str">
        <f>Import!A4</f>
        <v>Seitenlaenge</v>
      </c>
      <c r="E10" s="42">
        <f>ROUND(HLOOKUP(E$5,Import!$1:$11,$C10,0)/5,1)*5</f>
        <v>92</v>
      </c>
      <c r="F10" s="42">
        <f>ROUND(HLOOKUP(F$5,Import!$1:$11,$C10,0)/5,1)*5</f>
        <v>93</v>
      </c>
      <c r="G10" s="42">
        <f>ROUND(HLOOKUP(G$5,Import!$1:$11,$C10,0)/5,1)*5</f>
        <v>94</v>
      </c>
      <c r="H10" s="42">
        <f>ROUND(HLOOKUP(H$5,Import!$1:$11,$C10,0)/5,1)*5</f>
        <v>95</v>
      </c>
      <c r="I10" s="42">
        <f>ROUND(HLOOKUP(I$5,Import!$1:$11,$C10,0)/5,1)*5</f>
        <v>96</v>
      </c>
      <c r="J10" s="42">
        <f>ROUND(HLOOKUP(J$5,Import!$1:$11,$C10,0)/5,1)*5</f>
        <v>97</v>
      </c>
      <c r="K10" s="42">
        <f>ROUND(HLOOKUP(K$5,Import!$1:$11,$C10,0)/5,1)*5</f>
        <v>98</v>
      </c>
      <c r="L10" s="43">
        <f>ROUND(HLOOKUP(L$5,Import!$1:$11,$C10,0)/5,1)*5</f>
        <v>99</v>
      </c>
      <c r="N10" s="63"/>
    </row>
    <row r="11" spans="1:14" ht="9.75" customHeight="1" thickBot="1" x14ac:dyDescent="0.4">
      <c r="A11" s="73" t="s">
        <v>81</v>
      </c>
      <c r="B11" s="26" t="s">
        <v>97</v>
      </c>
      <c r="C11" s="15">
        <v>5</v>
      </c>
      <c r="D11" s="25" t="str">
        <f>Import!A5</f>
        <v>Schrittlaenge</v>
      </c>
      <c r="E11" s="42">
        <f>ROUND(HLOOKUP(E$5,Import!$1:$11,$C11,0)/5,1)*5</f>
        <v>69</v>
      </c>
      <c r="F11" s="42">
        <f>ROUND(HLOOKUP(F$5,Import!$1:$11,$C11,0)/5,1)*5</f>
        <v>69</v>
      </c>
      <c r="G11" s="42">
        <f>ROUND(HLOOKUP(G$5,Import!$1:$11,$C11,0)/5,1)*5</f>
        <v>69</v>
      </c>
      <c r="H11" s="42">
        <f>ROUND(HLOOKUP(H$5,Import!$1:$11,$C11,0)/5,1)*5</f>
        <v>69</v>
      </c>
      <c r="I11" s="42">
        <f>ROUND(HLOOKUP(I$5,Import!$1:$11,$C11,0)/5,1)*5</f>
        <v>69</v>
      </c>
      <c r="J11" s="42">
        <f>ROUND(HLOOKUP(J$5,Import!$1:$11,$C11,0)/5,1)*5</f>
        <v>69</v>
      </c>
      <c r="K11" s="42">
        <f>ROUND(HLOOKUP(K$5,Import!$1:$11,$C11,0)/5,1)*5</f>
        <v>69</v>
      </c>
      <c r="L11" s="43">
        <f>ROUND(HLOOKUP(L$5,Import!$1:$11,$C11,0)/5,1)*5</f>
        <v>69</v>
      </c>
      <c r="N11" s="63"/>
    </row>
    <row r="12" spans="1:14" ht="9.75" hidden="1" customHeight="1" x14ac:dyDescent="0.35">
      <c r="A12" s="73" t="s">
        <v>82</v>
      </c>
      <c r="B12" s="71"/>
      <c r="C12" s="15">
        <v>6</v>
      </c>
      <c r="D12" s="25" t="str">
        <f>Import!A6</f>
        <v>Bundhoehe</v>
      </c>
      <c r="E12" s="16">
        <f>ROUND(HLOOKUP(E$5,Import!$1:$11,$C12,0)/5,1)*5</f>
        <v>6</v>
      </c>
      <c r="F12" s="16">
        <f>ROUND(HLOOKUP(F$5,Import!$1:$11,$C12,0)/5,1)*5</f>
        <v>6</v>
      </c>
      <c r="G12" s="16">
        <f>ROUND(HLOOKUP(G$5,Import!$1:$11,$C12,0)/5,1)*5</f>
        <v>6</v>
      </c>
      <c r="H12" s="16">
        <f>ROUND(HLOOKUP(H$5,Import!$1:$11,$C12,0)/5,1)*5</f>
        <v>6</v>
      </c>
      <c r="I12" s="16">
        <f>ROUND(HLOOKUP(I$5,Import!$1:$11,$C12,0)/5,1)*5</f>
        <v>6</v>
      </c>
      <c r="J12" s="16">
        <f>ROUND(HLOOKUP(J$5,Import!$1:$11,$C12,0)/5,1)*5</f>
        <v>6</v>
      </c>
      <c r="K12" s="16">
        <f>ROUND(HLOOKUP(K$5,Import!$1:$11,$C12,0)/5,1)*5</f>
        <v>6</v>
      </c>
      <c r="L12" s="17">
        <f>ROUND(HLOOKUP(L$5,Import!$1:$11,$C12,0)/5,1)*5</f>
        <v>6</v>
      </c>
      <c r="N12" s="63"/>
    </row>
    <row r="13" spans="1:14" ht="9.75" hidden="1" customHeight="1" x14ac:dyDescent="0.35">
      <c r="A13" s="73" t="s">
        <v>78</v>
      </c>
      <c r="B13" s="70"/>
      <c r="C13" s="15">
        <v>7</v>
      </c>
      <c r="D13" s="25" t="str">
        <f>Import!A7</f>
        <v>Oberschenkelumf</v>
      </c>
      <c r="E13" s="16">
        <f>ROUND(HLOOKUP(E$5,Import!$1:$11,$C13,0)/5,1)*5</f>
        <v>57.5</v>
      </c>
      <c r="F13" s="16">
        <f>ROUND(HLOOKUP(F$5,Import!$1:$11,$C13,0)/5,1)*5</f>
        <v>61.5</v>
      </c>
      <c r="G13" s="16">
        <f>ROUND(HLOOKUP(G$5,Import!$1:$11,$C13,0)/5,1)*5</f>
        <v>65</v>
      </c>
      <c r="H13" s="16">
        <f>ROUND(HLOOKUP(H$5,Import!$1:$11,$C13,0)/5,1)*5</f>
        <v>69</v>
      </c>
      <c r="I13" s="16">
        <f>ROUND(HLOOKUP(I$5,Import!$1:$11,$C13,0)/5,1)*5</f>
        <v>72.5</v>
      </c>
      <c r="J13" s="16">
        <f>ROUND(HLOOKUP(J$5,Import!$1:$11,$C13,0)/5,1)*5</f>
        <v>76.5</v>
      </c>
      <c r="K13" s="16">
        <f>ROUND(HLOOKUP(K$5,Import!$1:$11,$C13,0)/5,1)*5</f>
        <v>80</v>
      </c>
      <c r="L13" s="17">
        <f>ROUND(HLOOKUP(L$5,Import!$1:$11,$C13,0)/5,1)*5</f>
        <v>84</v>
      </c>
      <c r="N13" s="63"/>
    </row>
    <row r="14" spans="1:14" ht="9.75" hidden="1" customHeight="1" thickBot="1" x14ac:dyDescent="0.4">
      <c r="A14" s="74" t="s">
        <v>83</v>
      </c>
      <c r="B14" s="70"/>
      <c r="C14" s="28">
        <v>8</v>
      </c>
      <c r="D14" s="29" t="str">
        <f>Import!A8</f>
        <v>Fussweite</v>
      </c>
      <c r="E14" s="30">
        <f>ROUND(HLOOKUP(E$5,Import!$1:$11,$C14,0)/5,1)*5</f>
        <v>48</v>
      </c>
      <c r="F14" s="30">
        <f>ROUND(HLOOKUP(F$5,Import!$1:$11,$C14,0)/5,1)*5</f>
        <v>50</v>
      </c>
      <c r="G14" s="30">
        <f>ROUND(HLOOKUP(G$5,Import!$1:$11,$C14,0)/5,1)*5</f>
        <v>52</v>
      </c>
      <c r="H14" s="30">
        <f>ROUND(HLOOKUP(H$5,Import!$1:$11,$C14,0)/5,1)*5</f>
        <v>54</v>
      </c>
      <c r="I14" s="30">
        <f>ROUND(HLOOKUP(I$5,Import!$1:$11,$C14,0)/5,1)*5</f>
        <v>56</v>
      </c>
      <c r="J14" s="30">
        <f>ROUND(HLOOKUP(J$5,Import!$1:$11,$C14,0)/5,1)*5</f>
        <v>58</v>
      </c>
      <c r="K14" s="30">
        <f>ROUND(HLOOKUP(K$5,Import!$1:$11,$C14,0)/5,1)*5</f>
        <v>60</v>
      </c>
      <c r="L14" s="31">
        <f>ROUND(HLOOKUP(L$5,Import!$1:$11,$C14,0)/5,1)*5</f>
        <v>62</v>
      </c>
    </row>
    <row r="15" spans="1:14" ht="9.75" customHeight="1" x14ac:dyDescent="0.35">
      <c r="A15" s="75"/>
      <c r="B15" s="70"/>
      <c r="C15" s="37">
        <v>1</v>
      </c>
      <c r="D15" s="38"/>
      <c r="E15" s="3" t="str">
        <f>Import!J1</f>
        <v>XS-1</v>
      </c>
      <c r="F15" s="35" t="str">
        <f>Import!K1</f>
        <v>S-1</v>
      </c>
      <c r="G15" s="3" t="str">
        <f>Import!L1</f>
        <v>M-1</v>
      </c>
      <c r="H15" s="3" t="str">
        <f>Import!M1</f>
        <v>L-1</v>
      </c>
      <c r="I15" s="3" t="str">
        <f>Import!N1</f>
        <v>XL-1</v>
      </c>
      <c r="J15" s="3" t="str">
        <f>Import!O1</f>
        <v>XXL-1</v>
      </c>
      <c r="K15" s="3" t="str">
        <f>Import!P1</f>
        <v>XXXL-1</v>
      </c>
      <c r="L15" s="32" t="str">
        <f>Import!Q1</f>
        <v>XXXXL-1</v>
      </c>
    </row>
    <row r="16" spans="1:14" ht="9.75" customHeight="1" x14ac:dyDescent="0.35">
      <c r="A16" s="4"/>
      <c r="B16" s="22" t="s">
        <v>95</v>
      </c>
      <c r="C16" s="2"/>
      <c r="D16" s="22" t="s">
        <v>61</v>
      </c>
      <c r="E16" s="6" t="s">
        <v>71</v>
      </c>
      <c r="F16" s="6" t="s">
        <v>71</v>
      </c>
      <c r="G16" s="6" t="s">
        <v>71</v>
      </c>
      <c r="H16" s="6" t="s">
        <v>71</v>
      </c>
      <c r="I16" s="6" t="s">
        <v>71</v>
      </c>
      <c r="J16" s="6" t="s">
        <v>71</v>
      </c>
      <c r="K16" s="6" t="s">
        <v>71</v>
      </c>
      <c r="L16" s="7" t="s">
        <v>71</v>
      </c>
      <c r="N16" s="63"/>
    </row>
    <row r="17" spans="1:12" ht="9.75" customHeight="1" thickBot="1" x14ac:dyDescent="0.4">
      <c r="A17" s="33"/>
      <c r="B17" s="23" t="s">
        <v>98</v>
      </c>
      <c r="C17" s="9"/>
      <c r="D17" s="23" t="s">
        <v>56</v>
      </c>
      <c r="E17" s="8" t="s">
        <v>63</v>
      </c>
      <c r="F17" s="8" t="s">
        <v>64</v>
      </c>
      <c r="G17" s="8" t="s">
        <v>65</v>
      </c>
      <c r="H17" s="8" t="s">
        <v>66</v>
      </c>
      <c r="I17" s="8" t="s">
        <v>67</v>
      </c>
      <c r="J17" s="8" t="s">
        <v>68</v>
      </c>
      <c r="K17" s="8" t="s">
        <v>69</v>
      </c>
      <c r="L17" s="34" t="s">
        <v>70</v>
      </c>
    </row>
    <row r="18" spans="1:12" ht="9.75" customHeight="1" x14ac:dyDescent="0.35">
      <c r="A18" s="72" t="s">
        <v>77</v>
      </c>
      <c r="B18" s="24" t="s">
        <v>98</v>
      </c>
      <c r="C18" s="11">
        <v>2</v>
      </c>
      <c r="D18" s="24" t="str">
        <f>Import!A2</f>
        <v>Bundumfang</v>
      </c>
      <c r="E18" s="40">
        <f>ROUND(HLOOKUP(E$15,Import!$1:$11,$C18,0)/5,1)*5</f>
        <v>90</v>
      </c>
      <c r="F18" s="40">
        <f>ROUND(HLOOKUP(F$15,Import!$1:$11,$C18,0)/5,1)*5</f>
        <v>98</v>
      </c>
      <c r="G18" s="40">
        <f>ROUND(HLOOKUP(G$15,Import!$1:$11,$C18,0)/5,1)*5</f>
        <v>106</v>
      </c>
      <c r="H18" s="40">
        <f>ROUND(HLOOKUP(H$15,Import!$1:$11,$C18,0)/5,1)*5</f>
        <v>114</v>
      </c>
      <c r="I18" s="40">
        <f>ROUND(HLOOKUP(I$15,Import!$1:$11,$C18,0)/5,1)*5</f>
        <v>122</v>
      </c>
      <c r="J18" s="40">
        <f>ROUND(HLOOKUP(J$15,Import!$1:$11,$C18,0)/5,1)*5</f>
        <v>130</v>
      </c>
      <c r="K18" s="40">
        <f>ROUND(HLOOKUP(K$15,Import!$1:$11,$C18,0)/5,1)*5</f>
        <v>138</v>
      </c>
      <c r="L18" s="41">
        <f>ROUND(HLOOKUP(L$15,Import!$1:$11,$C18,0)/5,1)*5</f>
        <v>146</v>
      </c>
    </row>
    <row r="19" spans="1:12" ht="9.75" customHeight="1" x14ac:dyDescent="0.35">
      <c r="A19" s="73" t="s">
        <v>79</v>
      </c>
      <c r="B19" s="25" t="s">
        <v>99</v>
      </c>
      <c r="C19" s="15">
        <v>3</v>
      </c>
      <c r="D19" s="25" t="str">
        <f>Import!A3</f>
        <v>Gesaessumfang</v>
      </c>
      <c r="E19" s="42">
        <f>ROUND(HLOOKUP(E$15,Import!$1:$11,$C19,0)/5,1)*5</f>
        <v>102</v>
      </c>
      <c r="F19" s="42">
        <f>ROUND(HLOOKUP(F$15,Import!$1:$11,$C19,0)/5,1)*5</f>
        <v>110</v>
      </c>
      <c r="G19" s="42">
        <f>ROUND(HLOOKUP(G$15,Import!$1:$11,$C19,0)/5,1)*5</f>
        <v>118</v>
      </c>
      <c r="H19" s="42">
        <f>ROUND(HLOOKUP(H$15,Import!$1:$11,$C19,0)/5,1)*5</f>
        <v>126</v>
      </c>
      <c r="I19" s="42">
        <f>ROUND(HLOOKUP(I$15,Import!$1:$11,$C19,0)/5,1)*5</f>
        <v>134</v>
      </c>
      <c r="J19" s="42">
        <f>ROUND(HLOOKUP(J$15,Import!$1:$11,$C19,0)/5,1)*5</f>
        <v>142</v>
      </c>
      <c r="K19" s="42">
        <f>ROUND(HLOOKUP(K$15,Import!$1:$11,$C19,0)/5,1)*5</f>
        <v>150</v>
      </c>
      <c r="L19" s="43">
        <f>ROUND(HLOOKUP(L$15,Import!$1:$11,$C19,0)/5,1)*5</f>
        <v>158</v>
      </c>
    </row>
    <row r="20" spans="1:12" ht="9.75" customHeight="1" x14ac:dyDescent="0.35">
      <c r="A20" s="73" t="s">
        <v>80</v>
      </c>
      <c r="B20" s="25" t="s">
        <v>96</v>
      </c>
      <c r="C20" s="15">
        <v>4</v>
      </c>
      <c r="D20" s="25" t="str">
        <f>Import!A4</f>
        <v>Seitenlaenge</v>
      </c>
      <c r="E20" s="42">
        <f>ROUND(HLOOKUP(E$15,Import!$1:$11,$C20,0)/5,1)*5</f>
        <v>97</v>
      </c>
      <c r="F20" s="42">
        <f>ROUND(HLOOKUP(F$15,Import!$1:$11,$C20,0)/5,1)*5</f>
        <v>98</v>
      </c>
      <c r="G20" s="42">
        <f>ROUND(HLOOKUP(G$15,Import!$1:$11,$C20,0)/5,1)*5</f>
        <v>99</v>
      </c>
      <c r="H20" s="42">
        <f>ROUND(HLOOKUP(H$15,Import!$1:$11,$C20,0)/5,1)*5</f>
        <v>100</v>
      </c>
      <c r="I20" s="42">
        <f>ROUND(HLOOKUP(I$15,Import!$1:$11,$C20,0)/5,1)*5</f>
        <v>101</v>
      </c>
      <c r="J20" s="42">
        <f>ROUND(HLOOKUP(J$15,Import!$1:$11,$C20,0)/5,1)*5</f>
        <v>102</v>
      </c>
      <c r="K20" s="42">
        <f>ROUND(HLOOKUP(K$15,Import!$1:$11,$C20,0)/5,1)*5</f>
        <v>103</v>
      </c>
      <c r="L20" s="43">
        <f>ROUND(HLOOKUP(L$15,Import!$1:$11,$C20,0)/5,1)*5</f>
        <v>104</v>
      </c>
    </row>
    <row r="21" spans="1:12" ht="9.75" customHeight="1" thickBot="1" x14ac:dyDescent="0.4">
      <c r="A21" s="73" t="s">
        <v>81</v>
      </c>
      <c r="B21" s="26" t="s">
        <v>97</v>
      </c>
      <c r="C21" s="15">
        <v>5</v>
      </c>
      <c r="D21" s="25" t="str">
        <f>Import!A5</f>
        <v>Schrittlaenge</v>
      </c>
      <c r="E21" s="42">
        <f>ROUND(HLOOKUP(E$15,Import!$1:$11,$C21,0)/5,1)*5</f>
        <v>73</v>
      </c>
      <c r="F21" s="42">
        <f>ROUND(HLOOKUP(F$15,Import!$1:$11,$C21,0)/5,1)*5</f>
        <v>73</v>
      </c>
      <c r="G21" s="42">
        <f>ROUND(HLOOKUP(G$15,Import!$1:$11,$C21,0)/5,1)*5</f>
        <v>73</v>
      </c>
      <c r="H21" s="42">
        <f>ROUND(HLOOKUP(H$15,Import!$1:$11,$C21,0)/5,1)*5</f>
        <v>73</v>
      </c>
      <c r="I21" s="42">
        <f>ROUND(HLOOKUP(I$15,Import!$1:$11,$C21,0)/5,1)*5</f>
        <v>73</v>
      </c>
      <c r="J21" s="42">
        <f>ROUND(HLOOKUP(J$15,Import!$1:$11,$C21,0)/5,1)*5</f>
        <v>73</v>
      </c>
      <c r="K21" s="42">
        <f>ROUND(HLOOKUP(K$15,Import!$1:$11,$C21,0)/5,1)*5</f>
        <v>73</v>
      </c>
      <c r="L21" s="43">
        <f>ROUND(HLOOKUP(L$15,Import!$1:$11,$C21,0)/5,1)*5</f>
        <v>73</v>
      </c>
    </row>
    <row r="22" spans="1:12" ht="9.75" hidden="1" customHeight="1" x14ac:dyDescent="0.35">
      <c r="A22" s="73" t="s">
        <v>82</v>
      </c>
      <c r="B22" s="71"/>
      <c r="C22" s="15">
        <v>6</v>
      </c>
      <c r="D22" s="25" t="str">
        <f>Import!A6</f>
        <v>Bundhoehe</v>
      </c>
      <c r="E22" s="16">
        <f>ROUND(HLOOKUP(E$15,Import!$1:$11,$C22,0)/5,1)*5</f>
        <v>6</v>
      </c>
      <c r="F22" s="16">
        <f>ROUND(HLOOKUP(F$15,Import!$1:$11,$C22,0)/5,1)*5</f>
        <v>6</v>
      </c>
      <c r="G22" s="16">
        <f>ROUND(HLOOKUP(G$15,Import!$1:$11,$C22,0)/5,1)*5</f>
        <v>6</v>
      </c>
      <c r="H22" s="16">
        <f>ROUND(HLOOKUP(H$15,Import!$1:$11,$C22,0)/5,1)*5</f>
        <v>6</v>
      </c>
      <c r="I22" s="16">
        <f>ROUND(HLOOKUP(I$15,Import!$1:$11,$C22,0)/5,1)*5</f>
        <v>6</v>
      </c>
      <c r="J22" s="16">
        <f>ROUND(HLOOKUP(J$15,Import!$1:$11,$C22,0)/5,1)*5</f>
        <v>6</v>
      </c>
      <c r="K22" s="16">
        <f>ROUND(HLOOKUP(K$15,Import!$1:$11,$C22,0)/5,1)*5</f>
        <v>6</v>
      </c>
      <c r="L22" s="17">
        <f>ROUND(HLOOKUP(L$15,Import!$1:$11,$C22,0)/5,1)*5</f>
        <v>6</v>
      </c>
    </row>
    <row r="23" spans="1:12" ht="9.75" hidden="1" customHeight="1" x14ac:dyDescent="0.35">
      <c r="A23" s="73" t="s">
        <v>78</v>
      </c>
      <c r="B23" s="70"/>
      <c r="C23" s="15">
        <v>7</v>
      </c>
      <c r="D23" s="25" t="str">
        <f>Import!A7</f>
        <v>Oberschenkelumf</v>
      </c>
      <c r="E23" s="16">
        <f>ROUND(HLOOKUP(E$15,Import!$1:$11,$C23,0)/5,1)*5</f>
        <v>58</v>
      </c>
      <c r="F23" s="16">
        <f>ROUND(HLOOKUP(F$15,Import!$1:$11,$C23,0)/5,1)*5</f>
        <v>61.5</v>
      </c>
      <c r="G23" s="16">
        <f>ROUND(HLOOKUP(G$15,Import!$1:$11,$C23,0)/5,1)*5</f>
        <v>65.5</v>
      </c>
      <c r="H23" s="16">
        <f>ROUND(HLOOKUP(H$15,Import!$1:$11,$C23,0)/5,1)*5</f>
        <v>69</v>
      </c>
      <c r="I23" s="16">
        <f>ROUND(HLOOKUP(I$15,Import!$1:$11,$C23,0)/5,1)*5</f>
        <v>73</v>
      </c>
      <c r="J23" s="16">
        <f>ROUND(HLOOKUP(J$15,Import!$1:$11,$C23,0)/5,1)*5</f>
        <v>76.5</v>
      </c>
      <c r="K23" s="16">
        <f>ROUND(HLOOKUP(K$15,Import!$1:$11,$C23,0)/5,1)*5</f>
        <v>80.5</v>
      </c>
      <c r="L23" s="17">
        <f>ROUND(HLOOKUP(L$15,Import!$1:$11,$C23,0)/5,1)*5</f>
        <v>84</v>
      </c>
    </row>
    <row r="24" spans="1:12" ht="9.75" hidden="1" customHeight="1" thickBot="1" x14ac:dyDescent="0.4">
      <c r="A24" s="74" t="s">
        <v>83</v>
      </c>
      <c r="B24" s="70"/>
      <c r="C24" s="28">
        <v>8</v>
      </c>
      <c r="D24" s="29" t="str">
        <f>Import!A8</f>
        <v>Fussweite</v>
      </c>
      <c r="E24" s="30">
        <f>ROUND(HLOOKUP(E$15,Import!$1:$11,$C24,0)/5,1)*5</f>
        <v>48</v>
      </c>
      <c r="F24" s="30">
        <f>ROUND(HLOOKUP(F$15,Import!$1:$11,$C24,0)/5,1)*5</f>
        <v>50</v>
      </c>
      <c r="G24" s="30">
        <f>ROUND(HLOOKUP(G$15,Import!$1:$11,$C24,0)/5,1)*5</f>
        <v>52</v>
      </c>
      <c r="H24" s="30">
        <f>ROUND(HLOOKUP(H$15,Import!$1:$11,$C24,0)/5,1)*5</f>
        <v>54</v>
      </c>
      <c r="I24" s="30">
        <f>ROUND(HLOOKUP(I$15,Import!$1:$11,$C24,0)/5,1)*5</f>
        <v>56</v>
      </c>
      <c r="J24" s="30">
        <f>ROUND(HLOOKUP(J$15,Import!$1:$11,$C24,0)/5,1)*5</f>
        <v>58</v>
      </c>
      <c r="K24" s="30">
        <f>ROUND(HLOOKUP(K$15,Import!$1:$11,$C24,0)/5,1)*5</f>
        <v>60</v>
      </c>
      <c r="L24" s="31">
        <f>ROUND(HLOOKUP(L$15,Import!$1:$11,$C24,0)/5,1)*5</f>
        <v>62</v>
      </c>
    </row>
    <row r="25" spans="1:12" ht="9.75" customHeight="1" x14ac:dyDescent="0.35">
      <c r="A25" s="75"/>
      <c r="B25" s="70"/>
      <c r="C25" s="37">
        <v>1</v>
      </c>
      <c r="D25" s="38"/>
      <c r="E25" s="3" t="str">
        <f>Import!R1</f>
        <v>XS-2</v>
      </c>
      <c r="F25" s="3" t="str">
        <f>Import!S1</f>
        <v>S-2</v>
      </c>
      <c r="G25" s="35" t="str">
        <f>Import!T1</f>
        <v>M-2</v>
      </c>
      <c r="H25" s="35" t="str">
        <f>Import!U1</f>
        <v>L-2</v>
      </c>
      <c r="I25" s="3" t="str">
        <f>Import!V1</f>
        <v>XL-2</v>
      </c>
      <c r="J25" s="3" t="str">
        <f>Import!W1</f>
        <v>XXL-2</v>
      </c>
      <c r="K25" s="3" t="str">
        <f>Import!X1</f>
        <v>XXXL-2</v>
      </c>
      <c r="L25" s="32" t="str">
        <f>Import!Y1</f>
        <v>XXXXL-2</v>
      </c>
    </row>
    <row r="26" spans="1:12" ht="9.75" customHeight="1" x14ac:dyDescent="0.35">
      <c r="A26" s="4"/>
      <c r="B26" s="22" t="s">
        <v>95</v>
      </c>
      <c r="C26" s="2"/>
      <c r="D26" s="22" t="s">
        <v>61</v>
      </c>
      <c r="E26" s="6" t="s">
        <v>72</v>
      </c>
      <c r="F26" s="6" t="s">
        <v>72</v>
      </c>
      <c r="G26" s="6" t="s">
        <v>72</v>
      </c>
      <c r="H26" s="6" t="s">
        <v>72</v>
      </c>
      <c r="I26" s="6" t="s">
        <v>72</v>
      </c>
      <c r="J26" s="6" t="s">
        <v>72</v>
      </c>
      <c r="K26" s="6" t="s">
        <v>72</v>
      </c>
      <c r="L26" s="7" t="s">
        <v>72</v>
      </c>
    </row>
    <row r="27" spans="1:12" ht="9.75" customHeight="1" thickBot="1" x14ac:dyDescent="0.4">
      <c r="A27" s="33"/>
      <c r="B27" s="23" t="s">
        <v>98</v>
      </c>
      <c r="C27" s="9"/>
      <c r="D27" s="23" t="s">
        <v>56</v>
      </c>
      <c r="E27" s="8" t="s">
        <v>63</v>
      </c>
      <c r="F27" s="8" t="s">
        <v>64</v>
      </c>
      <c r="G27" s="8" t="s">
        <v>65</v>
      </c>
      <c r="H27" s="8" t="s">
        <v>66</v>
      </c>
      <c r="I27" s="8" t="s">
        <v>67</v>
      </c>
      <c r="J27" s="8" t="s">
        <v>68</v>
      </c>
      <c r="K27" s="8" t="s">
        <v>69</v>
      </c>
      <c r="L27" s="34" t="s">
        <v>70</v>
      </c>
    </row>
    <row r="28" spans="1:12" ht="9.75" customHeight="1" x14ac:dyDescent="0.35">
      <c r="A28" s="72" t="s">
        <v>77</v>
      </c>
      <c r="B28" s="24" t="s">
        <v>98</v>
      </c>
      <c r="C28" s="11">
        <v>2</v>
      </c>
      <c r="D28" s="24" t="str">
        <f>Import!A2</f>
        <v>Bundumfang</v>
      </c>
      <c r="E28" s="40">
        <f>ROUND(HLOOKUP(E$25,Import!$1:$11,$C28,0)/5,1)*5</f>
        <v>90</v>
      </c>
      <c r="F28" s="40">
        <f>ROUND(HLOOKUP(F$25,Import!$1:$11,$C28,0)/5,1)*5</f>
        <v>98</v>
      </c>
      <c r="G28" s="40">
        <f>ROUND(HLOOKUP(G$25,Import!$1:$11,$C28,0)/5,1)*5</f>
        <v>106</v>
      </c>
      <c r="H28" s="40">
        <f>ROUND(HLOOKUP(H$25,Import!$1:$11,$C28,0)/5,1)*5</f>
        <v>114</v>
      </c>
      <c r="I28" s="40">
        <f>ROUND(HLOOKUP(I$25,Import!$1:$11,$C28,0)/5,1)*5</f>
        <v>122</v>
      </c>
      <c r="J28" s="40">
        <f>ROUND(HLOOKUP(J$25,Import!$1:$11,$C28,0)/5,1)*5</f>
        <v>130</v>
      </c>
      <c r="K28" s="40">
        <f>ROUND(HLOOKUP(K$25,Import!$1:$11,$C28,0)/5,1)*5</f>
        <v>138</v>
      </c>
      <c r="L28" s="41">
        <f>ROUND(HLOOKUP(L$25,Import!$1:$11,$C28,0)/5,1)*5</f>
        <v>146</v>
      </c>
    </row>
    <row r="29" spans="1:12" ht="9.75" customHeight="1" x14ac:dyDescent="0.35">
      <c r="A29" s="73" t="s">
        <v>79</v>
      </c>
      <c r="B29" s="25" t="s">
        <v>99</v>
      </c>
      <c r="C29" s="15">
        <v>3</v>
      </c>
      <c r="D29" s="25" t="str">
        <f>Import!A3</f>
        <v>Gesaessumfang</v>
      </c>
      <c r="E29" s="42">
        <f>ROUND(HLOOKUP(E$25,Import!$1:$11,$C29,0)/5,1)*5</f>
        <v>102</v>
      </c>
      <c r="F29" s="42">
        <f>ROUND(HLOOKUP(F$25,Import!$1:$11,$C29,0)/5,1)*5</f>
        <v>110</v>
      </c>
      <c r="G29" s="42">
        <f>ROUND(HLOOKUP(G$25,Import!$1:$11,$C29,0)/5,1)*5</f>
        <v>118</v>
      </c>
      <c r="H29" s="42">
        <f>ROUND(HLOOKUP(H$25,Import!$1:$11,$C29,0)/5,1)*5</f>
        <v>126</v>
      </c>
      <c r="I29" s="42">
        <f>ROUND(HLOOKUP(I$25,Import!$1:$11,$C29,0)/5,1)*5</f>
        <v>134</v>
      </c>
      <c r="J29" s="42">
        <f>ROUND(HLOOKUP(J$25,Import!$1:$11,$C29,0)/5,1)*5</f>
        <v>142</v>
      </c>
      <c r="K29" s="42">
        <f>ROUND(HLOOKUP(K$25,Import!$1:$11,$C29,0)/5,1)*5</f>
        <v>150</v>
      </c>
      <c r="L29" s="43">
        <f>ROUND(HLOOKUP(L$25,Import!$1:$11,$C29,0)/5,1)*5</f>
        <v>158</v>
      </c>
    </row>
    <row r="30" spans="1:12" ht="9.75" customHeight="1" x14ac:dyDescent="0.35">
      <c r="A30" s="73" t="s">
        <v>80</v>
      </c>
      <c r="B30" s="25" t="s">
        <v>96</v>
      </c>
      <c r="C30" s="15">
        <v>4</v>
      </c>
      <c r="D30" s="25" t="str">
        <f>Import!A4</f>
        <v>Seitenlaenge</v>
      </c>
      <c r="E30" s="42">
        <f>ROUND(HLOOKUP(E$25,Import!$1:$11,$C30,0)/5,1)*5</f>
        <v>102</v>
      </c>
      <c r="F30" s="42">
        <f>ROUND(HLOOKUP(F$25,Import!$1:$11,$C30,0)/5,1)*5</f>
        <v>103</v>
      </c>
      <c r="G30" s="42">
        <f>ROUND(HLOOKUP(G$25,Import!$1:$11,$C30,0)/5,1)*5</f>
        <v>104</v>
      </c>
      <c r="H30" s="42">
        <f>ROUND(HLOOKUP(H$25,Import!$1:$11,$C30,0)/5,1)*5</f>
        <v>105</v>
      </c>
      <c r="I30" s="42">
        <f>ROUND(HLOOKUP(I$25,Import!$1:$11,$C30,0)/5,1)*5</f>
        <v>106</v>
      </c>
      <c r="J30" s="42">
        <f>ROUND(HLOOKUP(J$25,Import!$1:$11,$C30,0)/5,1)*5</f>
        <v>107</v>
      </c>
      <c r="K30" s="42">
        <f>ROUND(HLOOKUP(K$25,Import!$1:$11,$C30,0)/5,1)*5</f>
        <v>108</v>
      </c>
      <c r="L30" s="43">
        <f>ROUND(HLOOKUP(L$25,Import!$1:$11,$C30,0)/5,1)*5</f>
        <v>109</v>
      </c>
    </row>
    <row r="31" spans="1:12" ht="9.75" customHeight="1" thickBot="1" x14ac:dyDescent="0.4">
      <c r="A31" s="73" t="s">
        <v>81</v>
      </c>
      <c r="B31" s="26" t="s">
        <v>97</v>
      </c>
      <c r="C31" s="15">
        <v>5</v>
      </c>
      <c r="D31" s="25" t="str">
        <f>Import!A5</f>
        <v>Schrittlaenge</v>
      </c>
      <c r="E31" s="42">
        <f>ROUND(HLOOKUP(E$25,Import!$1:$11,$C31,0)/5,1)*5</f>
        <v>77</v>
      </c>
      <c r="F31" s="42">
        <f>ROUND(HLOOKUP(F$25,Import!$1:$11,$C31,0)/5,1)*5</f>
        <v>77</v>
      </c>
      <c r="G31" s="42">
        <f>ROUND(HLOOKUP(G$25,Import!$1:$11,$C31,0)/5,1)*5</f>
        <v>77</v>
      </c>
      <c r="H31" s="42">
        <f>ROUND(HLOOKUP(H$25,Import!$1:$11,$C31,0)/5,1)*5</f>
        <v>77</v>
      </c>
      <c r="I31" s="42">
        <f>ROUND(HLOOKUP(I$25,Import!$1:$11,$C31,0)/5,1)*5</f>
        <v>77</v>
      </c>
      <c r="J31" s="42">
        <f>ROUND(HLOOKUP(J$25,Import!$1:$11,$C31,0)/5,1)*5</f>
        <v>77</v>
      </c>
      <c r="K31" s="42">
        <f>ROUND(HLOOKUP(K$25,Import!$1:$11,$C31,0)/5,1)*5</f>
        <v>77</v>
      </c>
      <c r="L31" s="43">
        <f>ROUND(HLOOKUP(L$25,Import!$1:$11,$C31,0)/5,1)*5</f>
        <v>77</v>
      </c>
    </row>
    <row r="32" spans="1:12" ht="9.75" hidden="1" customHeight="1" x14ac:dyDescent="0.35">
      <c r="A32" s="73" t="s">
        <v>82</v>
      </c>
      <c r="B32" s="36" t="s">
        <v>97</v>
      </c>
      <c r="C32" s="15">
        <v>6</v>
      </c>
      <c r="D32" s="25" t="str">
        <f>Import!A6</f>
        <v>Bundhoehe</v>
      </c>
      <c r="E32" s="16">
        <f>ROUND(HLOOKUP(E$25,Import!$1:$11,$C32,0)/5,1)*5</f>
        <v>6</v>
      </c>
      <c r="F32" s="16">
        <f>ROUND(HLOOKUP(F$25,Import!$1:$11,$C32,0)/5,1)*5</f>
        <v>6</v>
      </c>
      <c r="G32" s="16">
        <f>ROUND(HLOOKUP(G$25,Import!$1:$11,$C32,0)/5,1)*5</f>
        <v>6</v>
      </c>
      <c r="H32" s="16">
        <f>ROUND(HLOOKUP(H$25,Import!$1:$11,$C32,0)/5,1)*5</f>
        <v>6</v>
      </c>
      <c r="I32" s="16">
        <f>ROUND(HLOOKUP(I$25,Import!$1:$11,$C32,0)/5,1)*5</f>
        <v>6</v>
      </c>
      <c r="J32" s="16">
        <f>ROUND(HLOOKUP(J$25,Import!$1:$11,$C32,0)/5,1)*5</f>
        <v>6</v>
      </c>
      <c r="K32" s="16">
        <f>ROUND(HLOOKUP(K$25,Import!$1:$11,$C32,0)/5,1)*5</f>
        <v>6</v>
      </c>
      <c r="L32" s="17">
        <f>ROUND(HLOOKUP(L$25,Import!$1:$11,$C32,0)/5,1)*5</f>
        <v>6</v>
      </c>
    </row>
    <row r="33" spans="1:12" ht="9.75" hidden="1" customHeight="1" x14ac:dyDescent="0.35">
      <c r="A33" s="73" t="s">
        <v>78</v>
      </c>
      <c r="B33" s="70"/>
      <c r="C33" s="15">
        <v>7</v>
      </c>
      <c r="D33" s="25" t="str">
        <f>Import!A7</f>
        <v>Oberschenkelumf</v>
      </c>
      <c r="E33" s="16">
        <f>ROUND(HLOOKUP(E$25,Import!$1:$11,$C33,0)/5,1)*5</f>
        <v>58</v>
      </c>
      <c r="F33" s="16">
        <f>ROUND(HLOOKUP(F$25,Import!$1:$11,$C33,0)/5,1)*5</f>
        <v>61.5</v>
      </c>
      <c r="G33" s="16">
        <f>ROUND(HLOOKUP(G$25,Import!$1:$11,$C33,0)/5,1)*5</f>
        <v>65.5</v>
      </c>
      <c r="H33" s="16">
        <f>ROUND(HLOOKUP(H$25,Import!$1:$11,$C33,0)/5,1)*5</f>
        <v>69</v>
      </c>
      <c r="I33" s="16">
        <f>ROUND(HLOOKUP(I$25,Import!$1:$11,$C33,0)/5,1)*5</f>
        <v>73</v>
      </c>
      <c r="J33" s="16">
        <f>ROUND(HLOOKUP(J$25,Import!$1:$11,$C33,0)/5,1)*5</f>
        <v>76.5</v>
      </c>
      <c r="K33" s="16">
        <f>ROUND(HLOOKUP(K$25,Import!$1:$11,$C33,0)/5,1)*5</f>
        <v>80.5</v>
      </c>
      <c r="L33" s="17">
        <f>ROUND(HLOOKUP(L$25,Import!$1:$11,$C33,0)/5,1)*5</f>
        <v>84</v>
      </c>
    </row>
    <row r="34" spans="1:12" ht="9.75" hidden="1" customHeight="1" thickBot="1" x14ac:dyDescent="0.4">
      <c r="A34" s="74" t="s">
        <v>83</v>
      </c>
      <c r="B34" s="70"/>
      <c r="C34" s="28">
        <v>8</v>
      </c>
      <c r="D34" s="29" t="str">
        <f>Import!A8</f>
        <v>Fussweite</v>
      </c>
      <c r="E34" s="30">
        <f>ROUND(HLOOKUP(E$25,Import!$1:$11,$C34,0)/5,1)*5</f>
        <v>48</v>
      </c>
      <c r="F34" s="30">
        <f>ROUND(HLOOKUP(F$25,Import!$1:$11,$C34,0)/5,1)*5</f>
        <v>50</v>
      </c>
      <c r="G34" s="30">
        <f>ROUND(HLOOKUP(G$25,Import!$1:$11,$C34,0)/5,1)*5</f>
        <v>52</v>
      </c>
      <c r="H34" s="30">
        <f>ROUND(HLOOKUP(H$25,Import!$1:$11,$C34,0)/5,1)*5</f>
        <v>54</v>
      </c>
      <c r="I34" s="30">
        <f>ROUND(HLOOKUP(I$25,Import!$1:$11,$C34,0)/5,1)*5</f>
        <v>56</v>
      </c>
      <c r="J34" s="30">
        <f>ROUND(HLOOKUP(J$25,Import!$1:$11,$C34,0)/5,1)*5</f>
        <v>58</v>
      </c>
      <c r="K34" s="30">
        <f>ROUND(HLOOKUP(K$25,Import!$1:$11,$C34,0)/5,1)*5</f>
        <v>60</v>
      </c>
      <c r="L34" s="31">
        <f>ROUND(HLOOKUP(L$25,Import!$1:$11,$C34,0)/5,1)*5</f>
        <v>62</v>
      </c>
    </row>
    <row r="35" spans="1:12" ht="9.75" customHeight="1" x14ac:dyDescent="0.35">
      <c r="A35" s="75"/>
      <c r="B35" s="70"/>
      <c r="C35" s="37">
        <v>1</v>
      </c>
      <c r="D35" s="38"/>
      <c r="E35" s="3" t="str">
        <f>Import!Z1</f>
        <v>XS-3</v>
      </c>
      <c r="F35" s="3" t="str">
        <f>Import!AA1</f>
        <v>S-3</v>
      </c>
      <c r="G35" s="3" t="str">
        <f>Import!AB1</f>
        <v>M-3</v>
      </c>
      <c r="H35" s="3" t="str">
        <f>Import!AC1</f>
        <v>L-3</v>
      </c>
      <c r="I35" s="35" t="str">
        <f>Import!AD1</f>
        <v>XL-3</v>
      </c>
      <c r="J35" s="35" t="str">
        <f>Import!AE1</f>
        <v>XXL-3</v>
      </c>
      <c r="K35" s="35" t="str">
        <f>Import!AF1</f>
        <v>XXXL-3</v>
      </c>
      <c r="L35" s="39" t="str">
        <f>Import!AG1</f>
        <v>XXXXL-3</v>
      </c>
    </row>
    <row r="36" spans="1:12" ht="9.75" customHeight="1" x14ac:dyDescent="0.35">
      <c r="A36" s="4"/>
      <c r="B36" s="22" t="s">
        <v>95</v>
      </c>
      <c r="C36" s="2"/>
      <c r="D36" s="22" t="s">
        <v>61</v>
      </c>
      <c r="E36" s="6" t="s">
        <v>73</v>
      </c>
      <c r="F36" s="6" t="s">
        <v>73</v>
      </c>
      <c r="G36" s="6" t="s">
        <v>73</v>
      </c>
      <c r="H36" s="6" t="s">
        <v>73</v>
      </c>
      <c r="I36" s="6" t="s">
        <v>73</v>
      </c>
      <c r="J36" s="6" t="s">
        <v>73</v>
      </c>
      <c r="K36" s="6" t="s">
        <v>73</v>
      </c>
      <c r="L36" s="7" t="s">
        <v>73</v>
      </c>
    </row>
    <row r="37" spans="1:12" ht="9.75" customHeight="1" thickBot="1" x14ac:dyDescent="0.4">
      <c r="A37" s="33"/>
      <c r="B37" s="23" t="s">
        <v>98</v>
      </c>
      <c r="C37" s="9"/>
      <c r="D37" s="23" t="s">
        <v>56</v>
      </c>
      <c r="E37" s="8" t="s">
        <v>63</v>
      </c>
      <c r="F37" s="8" t="s">
        <v>64</v>
      </c>
      <c r="G37" s="8" t="s">
        <v>65</v>
      </c>
      <c r="H37" s="8" t="s">
        <v>66</v>
      </c>
      <c r="I37" s="8" t="s">
        <v>67</v>
      </c>
      <c r="J37" s="8" t="s">
        <v>68</v>
      </c>
      <c r="K37" s="8" t="s">
        <v>69</v>
      </c>
      <c r="L37" s="34" t="s">
        <v>70</v>
      </c>
    </row>
    <row r="38" spans="1:12" ht="9.75" customHeight="1" x14ac:dyDescent="0.35">
      <c r="A38" s="72" t="s">
        <v>77</v>
      </c>
      <c r="B38" s="24" t="s">
        <v>98</v>
      </c>
      <c r="C38" s="11">
        <v>2</v>
      </c>
      <c r="D38" s="24" t="str">
        <f>Import!A2</f>
        <v>Bundumfang</v>
      </c>
      <c r="E38" s="40">
        <f>ROUND(HLOOKUP(E$35,Import!$1:$11,$C38,0)/5,1)*5</f>
        <v>90</v>
      </c>
      <c r="F38" s="40">
        <f>ROUND(HLOOKUP(F$35,Import!$1:$11,$C38,0)/5,1)*5</f>
        <v>98</v>
      </c>
      <c r="G38" s="40">
        <f>ROUND(HLOOKUP(G$35,Import!$1:$11,$C38,0)/5,1)*5</f>
        <v>106</v>
      </c>
      <c r="H38" s="40">
        <f>ROUND(HLOOKUP(H$35,Import!$1:$11,$C38,0)/5,1)*5</f>
        <v>114</v>
      </c>
      <c r="I38" s="40">
        <f>ROUND(HLOOKUP(I$35,Import!$1:$11,$C38,0)/5,1)*5</f>
        <v>122</v>
      </c>
      <c r="J38" s="40">
        <f>ROUND(HLOOKUP(J$35,Import!$1:$11,$C38,0)/5,1)*5</f>
        <v>130</v>
      </c>
      <c r="K38" s="40">
        <f>ROUND(HLOOKUP(K$35,Import!$1:$11,$C38,0)/5,1)*5</f>
        <v>138</v>
      </c>
      <c r="L38" s="41">
        <f>ROUND(HLOOKUP(L$35,Import!$1:$11,$C38,0)/5,1)*5</f>
        <v>146</v>
      </c>
    </row>
    <row r="39" spans="1:12" ht="9.75" customHeight="1" x14ac:dyDescent="0.35">
      <c r="A39" s="73" t="s">
        <v>79</v>
      </c>
      <c r="B39" s="25" t="s">
        <v>99</v>
      </c>
      <c r="C39" s="15">
        <v>3</v>
      </c>
      <c r="D39" s="25" t="str">
        <f>Import!A3</f>
        <v>Gesaessumfang</v>
      </c>
      <c r="E39" s="42">
        <f>ROUND(HLOOKUP(E$35,Import!$1:$11,$C39,0)/5,1)*5</f>
        <v>102</v>
      </c>
      <c r="F39" s="42">
        <f>ROUND(HLOOKUP(F$35,Import!$1:$11,$C39,0)/5,1)*5</f>
        <v>110</v>
      </c>
      <c r="G39" s="42">
        <f>ROUND(HLOOKUP(G$35,Import!$1:$11,$C39,0)/5,1)*5</f>
        <v>118</v>
      </c>
      <c r="H39" s="42">
        <f>ROUND(HLOOKUP(H$35,Import!$1:$11,$C39,0)/5,1)*5</f>
        <v>126</v>
      </c>
      <c r="I39" s="42">
        <f>ROUND(HLOOKUP(I$35,Import!$1:$11,$C39,0)/5,1)*5</f>
        <v>134</v>
      </c>
      <c r="J39" s="42">
        <f>ROUND(HLOOKUP(J$35,Import!$1:$11,$C39,0)/5,1)*5</f>
        <v>142</v>
      </c>
      <c r="K39" s="42">
        <f>ROUND(HLOOKUP(K$35,Import!$1:$11,$C39,0)/5,1)*5</f>
        <v>150</v>
      </c>
      <c r="L39" s="43">
        <f>ROUND(HLOOKUP(L$35,Import!$1:$11,$C39,0)/5,1)*5</f>
        <v>158</v>
      </c>
    </row>
    <row r="40" spans="1:12" ht="9.75" customHeight="1" x14ac:dyDescent="0.35">
      <c r="A40" s="73" t="s">
        <v>80</v>
      </c>
      <c r="B40" s="25" t="s">
        <v>96</v>
      </c>
      <c r="C40" s="15">
        <v>4</v>
      </c>
      <c r="D40" s="25" t="str">
        <f>Import!A4</f>
        <v>Seitenlaenge</v>
      </c>
      <c r="E40" s="42">
        <f>ROUND(HLOOKUP(E$35,Import!$1:$11,$C40,0)/5,1)*5</f>
        <v>107</v>
      </c>
      <c r="F40" s="42">
        <f>ROUND(HLOOKUP(F$35,Import!$1:$11,$C40,0)/5,1)*5</f>
        <v>108</v>
      </c>
      <c r="G40" s="42">
        <f>ROUND(HLOOKUP(G$35,Import!$1:$11,$C40,0)/5,1)*5</f>
        <v>109</v>
      </c>
      <c r="H40" s="42">
        <f>ROUND(HLOOKUP(H$35,Import!$1:$11,$C40,0)/5,1)*5</f>
        <v>110</v>
      </c>
      <c r="I40" s="42">
        <f>ROUND(HLOOKUP(I$35,Import!$1:$11,$C40,0)/5,1)*5</f>
        <v>111</v>
      </c>
      <c r="J40" s="42">
        <f>ROUND(HLOOKUP(J$35,Import!$1:$11,$C40,0)/5,1)*5</f>
        <v>112</v>
      </c>
      <c r="K40" s="42">
        <f>ROUND(HLOOKUP(K$35,Import!$1:$11,$C40,0)/5,1)*5</f>
        <v>113</v>
      </c>
      <c r="L40" s="43">
        <f>ROUND(HLOOKUP(L$35,Import!$1:$11,$C40,0)/5,1)*5</f>
        <v>114</v>
      </c>
    </row>
    <row r="41" spans="1:12" ht="9.75" customHeight="1" thickBot="1" x14ac:dyDescent="0.4">
      <c r="A41" s="73" t="s">
        <v>81</v>
      </c>
      <c r="B41" s="26" t="s">
        <v>97</v>
      </c>
      <c r="C41" s="15">
        <v>5</v>
      </c>
      <c r="D41" s="25" t="str">
        <f>Import!A5</f>
        <v>Schrittlaenge</v>
      </c>
      <c r="E41" s="42">
        <f>ROUND(HLOOKUP(E$35,Import!$1:$11,$C41,0)/5,1)*5</f>
        <v>81</v>
      </c>
      <c r="F41" s="42">
        <f>ROUND(HLOOKUP(F$35,Import!$1:$11,$C41,0)/5,1)*5</f>
        <v>81</v>
      </c>
      <c r="G41" s="42">
        <f>ROUND(HLOOKUP(G$35,Import!$1:$11,$C41,0)/5,1)*5</f>
        <v>81</v>
      </c>
      <c r="H41" s="42">
        <f>ROUND(HLOOKUP(H$35,Import!$1:$11,$C41,0)/5,1)*5</f>
        <v>81</v>
      </c>
      <c r="I41" s="42">
        <f>ROUND(HLOOKUP(I$35,Import!$1:$11,$C41,0)/5,1)*5</f>
        <v>81</v>
      </c>
      <c r="J41" s="42">
        <f>ROUND(HLOOKUP(J$35,Import!$1:$11,$C41,0)/5,1)*5</f>
        <v>81</v>
      </c>
      <c r="K41" s="42">
        <f>ROUND(HLOOKUP(K$35,Import!$1:$11,$C41,0)/5,1)*5</f>
        <v>81</v>
      </c>
      <c r="L41" s="43">
        <f>ROUND(HLOOKUP(L$35,Import!$1:$11,$C41,0)/5,1)*5</f>
        <v>81</v>
      </c>
    </row>
    <row r="42" spans="1:12" ht="9.75" hidden="1" customHeight="1" x14ac:dyDescent="0.35">
      <c r="A42" s="73" t="s">
        <v>82</v>
      </c>
      <c r="B42" s="36" t="s">
        <v>97</v>
      </c>
      <c r="C42" s="15">
        <v>6</v>
      </c>
      <c r="D42" s="25" t="str">
        <f>Import!A6</f>
        <v>Bundhoehe</v>
      </c>
      <c r="E42" s="16">
        <f>ROUND(HLOOKUP(E$35,Import!$1:$11,$C42,0)/5,1)*5</f>
        <v>6</v>
      </c>
      <c r="F42" s="16">
        <f>ROUND(HLOOKUP(F$35,Import!$1:$11,$C42,0)/5,1)*5</f>
        <v>6</v>
      </c>
      <c r="G42" s="16">
        <f>ROUND(HLOOKUP(G$35,Import!$1:$11,$C42,0)/5,1)*5</f>
        <v>6</v>
      </c>
      <c r="H42" s="16">
        <f>ROUND(HLOOKUP(H$35,Import!$1:$11,$C42,0)/5,1)*5</f>
        <v>6</v>
      </c>
      <c r="I42" s="16">
        <f>ROUND(HLOOKUP(I$35,Import!$1:$11,$C42,0)/5,1)*5</f>
        <v>6</v>
      </c>
      <c r="J42" s="16">
        <f>ROUND(HLOOKUP(J$35,Import!$1:$11,$C42,0)/5,1)*5</f>
        <v>6</v>
      </c>
      <c r="K42" s="16">
        <f>ROUND(HLOOKUP(K$35,Import!$1:$11,$C42,0)/5,1)*5</f>
        <v>6</v>
      </c>
      <c r="L42" s="17">
        <f>ROUND(HLOOKUP(L$35,Import!$1:$11,$C42,0)/5,1)*5</f>
        <v>6</v>
      </c>
    </row>
    <row r="43" spans="1:12" ht="9.75" hidden="1" customHeight="1" x14ac:dyDescent="0.35">
      <c r="A43" s="73" t="s">
        <v>78</v>
      </c>
      <c r="B43" s="70"/>
      <c r="C43" s="15">
        <v>7</v>
      </c>
      <c r="D43" s="25" t="str">
        <f>Import!A7</f>
        <v>Oberschenkelumf</v>
      </c>
      <c r="E43" s="16">
        <f>ROUND(HLOOKUP(E$35,Import!$1:$11,$C43,0)/5,1)*5</f>
        <v>58</v>
      </c>
      <c r="F43" s="16">
        <f>ROUND(HLOOKUP(F$35,Import!$1:$11,$C43,0)/5,1)*5</f>
        <v>62</v>
      </c>
      <c r="G43" s="16">
        <f>ROUND(HLOOKUP(G$35,Import!$1:$11,$C43,0)/5,1)*5</f>
        <v>65.5</v>
      </c>
      <c r="H43" s="16">
        <f>ROUND(HLOOKUP(H$35,Import!$1:$11,$C43,0)/5,1)*5</f>
        <v>69.5</v>
      </c>
      <c r="I43" s="16">
        <f>ROUND(HLOOKUP(I$35,Import!$1:$11,$C43,0)/5,1)*5</f>
        <v>73</v>
      </c>
      <c r="J43" s="16">
        <f>ROUND(HLOOKUP(J$35,Import!$1:$11,$C43,0)/5,1)*5</f>
        <v>77</v>
      </c>
      <c r="K43" s="16">
        <f>ROUND(HLOOKUP(K$35,Import!$1:$11,$C43,0)/5,1)*5</f>
        <v>80.5</v>
      </c>
      <c r="L43" s="17">
        <f>ROUND(HLOOKUP(L$35,Import!$1:$11,$C43,0)/5,1)*5</f>
        <v>84.5</v>
      </c>
    </row>
    <row r="44" spans="1:12" ht="9.75" hidden="1" customHeight="1" thickBot="1" x14ac:dyDescent="0.4">
      <c r="A44" s="74" t="s">
        <v>83</v>
      </c>
      <c r="B44" s="70"/>
      <c r="C44" s="28">
        <v>8</v>
      </c>
      <c r="D44" s="29" t="str">
        <f>Import!A8</f>
        <v>Fussweite</v>
      </c>
      <c r="E44" s="30">
        <f>ROUND(HLOOKUP(E$35,Import!$1:$11,$C44,0)/5,1)*5</f>
        <v>48</v>
      </c>
      <c r="F44" s="30">
        <f>ROUND(HLOOKUP(F$35,Import!$1:$11,$C44,0)/5,1)*5</f>
        <v>50</v>
      </c>
      <c r="G44" s="30">
        <f>ROUND(HLOOKUP(G$35,Import!$1:$11,$C44,0)/5,1)*5</f>
        <v>52</v>
      </c>
      <c r="H44" s="30">
        <f>ROUND(HLOOKUP(H$35,Import!$1:$11,$C44,0)/5,1)*5</f>
        <v>54</v>
      </c>
      <c r="I44" s="30">
        <f>ROUND(HLOOKUP(I$35,Import!$1:$11,$C44,0)/5,1)*5</f>
        <v>56</v>
      </c>
      <c r="J44" s="30">
        <f>ROUND(HLOOKUP(J$35,Import!$1:$11,$C44,0)/5,1)*5</f>
        <v>58</v>
      </c>
      <c r="K44" s="30">
        <f>ROUND(HLOOKUP(K$35,Import!$1:$11,$C44,0)/5,1)*5</f>
        <v>60</v>
      </c>
      <c r="L44" s="31">
        <f>ROUND(HLOOKUP(L$35,Import!$1:$11,$C44,0)/5,1)*5</f>
        <v>62</v>
      </c>
    </row>
    <row r="45" spans="1:12" ht="9.75" customHeight="1" x14ac:dyDescent="0.35">
      <c r="A45" s="75"/>
      <c r="B45" s="70"/>
      <c r="C45" s="37">
        <v>1</v>
      </c>
      <c r="D45" s="38"/>
      <c r="E45" s="3" t="str">
        <f>Import!AH1</f>
        <v>XS-4</v>
      </c>
      <c r="F45" s="3" t="str">
        <f>Import!AI1</f>
        <v>S-4</v>
      </c>
      <c r="G45" s="3" t="str">
        <f>Import!AJ1</f>
        <v>M-4</v>
      </c>
      <c r="H45" s="3" t="str">
        <f>Import!AK1</f>
        <v>L-4</v>
      </c>
      <c r="I45" s="3" t="str">
        <f>Import!AL1</f>
        <v>XL-4</v>
      </c>
      <c r="J45" s="3" t="str">
        <f>Import!AM1</f>
        <v>XXL-4</v>
      </c>
      <c r="K45" s="3" t="str">
        <f>Import!AN1</f>
        <v>XXXL-4</v>
      </c>
      <c r="L45" s="32" t="str">
        <f>Import!AO1</f>
        <v>XXXXL-4</v>
      </c>
    </row>
    <row r="46" spans="1:12" ht="9.75" customHeight="1" x14ac:dyDescent="0.35">
      <c r="A46" s="4"/>
      <c r="B46" s="22" t="s">
        <v>95</v>
      </c>
      <c r="C46" s="2"/>
      <c r="D46" s="22" t="s">
        <v>61</v>
      </c>
      <c r="E46" s="6" t="s">
        <v>74</v>
      </c>
      <c r="F46" s="6" t="s">
        <v>74</v>
      </c>
      <c r="G46" s="6" t="s">
        <v>74</v>
      </c>
      <c r="H46" s="6" t="s">
        <v>74</v>
      </c>
      <c r="I46" s="6" t="s">
        <v>74</v>
      </c>
      <c r="J46" s="6" t="s">
        <v>74</v>
      </c>
      <c r="K46" s="6" t="s">
        <v>74</v>
      </c>
      <c r="L46" s="7" t="s">
        <v>74</v>
      </c>
    </row>
    <row r="47" spans="1:12" ht="9.75" customHeight="1" thickBot="1" x14ac:dyDescent="0.4">
      <c r="A47" s="33"/>
      <c r="B47" s="23" t="s">
        <v>98</v>
      </c>
      <c r="C47" s="9"/>
      <c r="D47" s="23" t="s">
        <v>56</v>
      </c>
      <c r="E47" s="8" t="s">
        <v>63</v>
      </c>
      <c r="F47" s="8" t="s">
        <v>64</v>
      </c>
      <c r="G47" s="8" t="s">
        <v>65</v>
      </c>
      <c r="H47" s="8" t="s">
        <v>66</v>
      </c>
      <c r="I47" s="8" t="s">
        <v>67</v>
      </c>
      <c r="J47" s="8" t="s">
        <v>68</v>
      </c>
      <c r="K47" s="8" t="s">
        <v>69</v>
      </c>
      <c r="L47" s="34" t="s">
        <v>70</v>
      </c>
    </row>
    <row r="48" spans="1:12" ht="9.75" customHeight="1" x14ac:dyDescent="0.35">
      <c r="A48" s="72" t="s">
        <v>77</v>
      </c>
      <c r="B48" s="24" t="s">
        <v>98</v>
      </c>
      <c r="C48" s="11">
        <v>2</v>
      </c>
      <c r="D48" s="24" t="str">
        <f>Import!A2</f>
        <v>Bundumfang</v>
      </c>
      <c r="E48" s="40">
        <f>ROUND(HLOOKUP(E$45,Import!$1:$11,$C48,0)/5,1)*5</f>
        <v>90</v>
      </c>
      <c r="F48" s="40">
        <f>ROUND(HLOOKUP(F$45,Import!$1:$11,$C48,0)/5,1)*5</f>
        <v>98</v>
      </c>
      <c r="G48" s="40">
        <f>ROUND(HLOOKUP(G$45,Import!$1:$11,$C48,0)/5,1)*5</f>
        <v>106</v>
      </c>
      <c r="H48" s="40">
        <f>ROUND(HLOOKUP(H$45,Import!$1:$11,$C48,0)/5,1)*5</f>
        <v>114</v>
      </c>
      <c r="I48" s="40">
        <f>ROUND(HLOOKUP(I$45,Import!$1:$11,$C48,0)/5,1)*5</f>
        <v>122</v>
      </c>
      <c r="J48" s="40">
        <f>ROUND(HLOOKUP(J$45,Import!$1:$11,$C48,0)/5,1)*5</f>
        <v>130</v>
      </c>
      <c r="K48" s="40">
        <f>ROUND(HLOOKUP(K$45,Import!$1:$11,$C48,0)/5,1)*5</f>
        <v>138</v>
      </c>
      <c r="L48" s="41">
        <f>ROUND(HLOOKUP(L$45,Import!$1:$11,$C48,0)/5,1)*5</f>
        <v>146</v>
      </c>
    </row>
    <row r="49" spans="1:12" ht="9.75" customHeight="1" x14ac:dyDescent="0.35">
      <c r="A49" s="73" t="s">
        <v>79</v>
      </c>
      <c r="B49" s="25" t="s">
        <v>99</v>
      </c>
      <c r="C49" s="15">
        <v>3</v>
      </c>
      <c r="D49" s="25" t="str">
        <f>Import!A3</f>
        <v>Gesaessumfang</v>
      </c>
      <c r="E49" s="42">
        <f>ROUND(HLOOKUP(E$45,Import!$1:$11,$C49,0)/5,1)*5</f>
        <v>102</v>
      </c>
      <c r="F49" s="42">
        <f>ROUND(HLOOKUP(F$45,Import!$1:$11,$C49,0)/5,1)*5</f>
        <v>110</v>
      </c>
      <c r="G49" s="42">
        <f>ROUND(HLOOKUP(G$45,Import!$1:$11,$C49,0)/5,1)*5</f>
        <v>118</v>
      </c>
      <c r="H49" s="42">
        <f>ROUND(HLOOKUP(H$45,Import!$1:$11,$C49,0)/5,1)*5</f>
        <v>126</v>
      </c>
      <c r="I49" s="42">
        <f>ROUND(HLOOKUP(I$45,Import!$1:$11,$C49,0)/5,1)*5</f>
        <v>134</v>
      </c>
      <c r="J49" s="42">
        <f>ROUND(HLOOKUP(J$45,Import!$1:$11,$C49,0)/5,1)*5</f>
        <v>142</v>
      </c>
      <c r="K49" s="42">
        <f>ROUND(HLOOKUP(K$45,Import!$1:$11,$C49,0)/5,1)*5</f>
        <v>150</v>
      </c>
      <c r="L49" s="43">
        <f>ROUND(HLOOKUP(L$45,Import!$1:$11,$C49,0)/5,1)*5</f>
        <v>158</v>
      </c>
    </row>
    <row r="50" spans="1:12" ht="9.75" customHeight="1" x14ac:dyDescent="0.35">
      <c r="A50" s="73" t="s">
        <v>80</v>
      </c>
      <c r="B50" s="25" t="s">
        <v>96</v>
      </c>
      <c r="C50" s="15">
        <v>4</v>
      </c>
      <c r="D50" s="25" t="str">
        <f>Import!A4</f>
        <v>Seitenlaenge</v>
      </c>
      <c r="E50" s="42">
        <f>ROUND(HLOOKUP(E$45,Import!$1:$11,$C50,0)/5,1)*5</f>
        <v>112</v>
      </c>
      <c r="F50" s="42">
        <f>ROUND(HLOOKUP(F$45,Import!$1:$11,$C50,0)/5,1)*5</f>
        <v>113</v>
      </c>
      <c r="G50" s="42">
        <f>ROUND(HLOOKUP(G$45,Import!$1:$11,$C50,0)/5,1)*5</f>
        <v>114</v>
      </c>
      <c r="H50" s="42">
        <f>ROUND(HLOOKUP(H$45,Import!$1:$11,$C50,0)/5,1)*5</f>
        <v>115</v>
      </c>
      <c r="I50" s="42">
        <f>ROUND(HLOOKUP(I$45,Import!$1:$11,$C50,0)/5,1)*5</f>
        <v>116</v>
      </c>
      <c r="J50" s="42">
        <f>ROUND(HLOOKUP(J$45,Import!$1:$11,$C50,0)/5,1)*5</f>
        <v>117</v>
      </c>
      <c r="K50" s="42">
        <f>ROUND(HLOOKUP(K$45,Import!$1:$11,$C50,0)/5,1)*5</f>
        <v>118</v>
      </c>
      <c r="L50" s="43">
        <f>ROUND(HLOOKUP(L$45,Import!$1:$11,$C50,0)/5,1)*5</f>
        <v>119</v>
      </c>
    </row>
    <row r="51" spans="1:12" ht="9.75" customHeight="1" thickBot="1" x14ac:dyDescent="0.4">
      <c r="A51" s="73" t="s">
        <v>81</v>
      </c>
      <c r="B51" s="26" t="s">
        <v>97</v>
      </c>
      <c r="C51" s="15">
        <v>5</v>
      </c>
      <c r="D51" s="25" t="str">
        <f>Import!A5</f>
        <v>Schrittlaenge</v>
      </c>
      <c r="E51" s="42">
        <f>ROUND(HLOOKUP(E$45,Import!$1:$11,$C51,0)/5,1)*5</f>
        <v>85</v>
      </c>
      <c r="F51" s="42">
        <f>ROUND(HLOOKUP(F$45,Import!$1:$11,$C51,0)/5,1)*5</f>
        <v>85</v>
      </c>
      <c r="G51" s="42">
        <f>ROUND(HLOOKUP(G$45,Import!$1:$11,$C51,0)/5,1)*5</f>
        <v>85</v>
      </c>
      <c r="H51" s="42">
        <f>ROUND(HLOOKUP(H$45,Import!$1:$11,$C51,0)/5,1)*5</f>
        <v>85</v>
      </c>
      <c r="I51" s="42">
        <f>ROUND(HLOOKUP(I$45,Import!$1:$11,$C51,0)/5,1)*5</f>
        <v>85</v>
      </c>
      <c r="J51" s="42">
        <f>ROUND(HLOOKUP(J$45,Import!$1:$11,$C51,0)/5,1)*5</f>
        <v>85</v>
      </c>
      <c r="K51" s="42">
        <f>ROUND(HLOOKUP(K$45,Import!$1:$11,$C51,0)/5,1)*5</f>
        <v>85</v>
      </c>
      <c r="L51" s="43">
        <f>ROUND(HLOOKUP(L$45,Import!$1:$11,$C51,0)/5,1)*5</f>
        <v>85</v>
      </c>
    </row>
    <row r="52" spans="1:12" ht="9.75" hidden="1" customHeight="1" x14ac:dyDescent="0.35">
      <c r="A52" s="73" t="s">
        <v>82</v>
      </c>
      <c r="B52" s="36" t="s">
        <v>97</v>
      </c>
      <c r="C52" s="15">
        <v>6</v>
      </c>
      <c r="D52" s="25" t="str">
        <f>Import!A6</f>
        <v>Bundhoehe</v>
      </c>
      <c r="E52" s="16">
        <f>ROUND(HLOOKUP(E$45,Import!$1:$11,$C52,0)/5,1)*5</f>
        <v>6</v>
      </c>
      <c r="F52" s="16">
        <f>ROUND(HLOOKUP(F$45,Import!$1:$11,$C52,0)/5,1)*5</f>
        <v>6</v>
      </c>
      <c r="G52" s="16">
        <f>ROUND(HLOOKUP(G$45,Import!$1:$11,$C52,0)/5,1)*5</f>
        <v>6</v>
      </c>
      <c r="H52" s="16">
        <f>ROUND(HLOOKUP(H$45,Import!$1:$11,$C52,0)/5,1)*5</f>
        <v>6</v>
      </c>
      <c r="I52" s="16">
        <f>ROUND(HLOOKUP(I$45,Import!$1:$11,$C52,0)/5,1)*5</f>
        <v>6</v>
      </c>
      <c r="J52" s="16">
        <f>ROUND(HLOOKUP(J$45,Import!$1:$11,$C52,0)/5,1)*5</f>
        <v>6</v>
      </c>
      <c r="K52" s="16">
        <f>ROUND(HLOOKUP(K$45,Import!$1:$11,$C52,0)/5,1)*5</f>
        <v>6</v>
      </c>
      <c r="L52" s="17">
        <f>ROUND(HLOOKUP(L$45,Import!$1:$11,$C52,0)/5,1)*5</f>
        <v>6</v>
      </c>
    </row>
    <row r="53" spans="1:12" ht="9.75" hidden="1" customHeight="1" x14ac:dyDescent="0.35">
      <c r="A53" s="73" t="s">
        <v>78</v>
      </c>
      <c r="B53" s="70"/>
      <c r="C53" s="15">
        <v>7</v>
      </c>
      <c r="D53" s="25" t="str">
        <f>Import!A7</f>
        <v>Oberschenkelumf</v>
      </c>
      <c r="E53" s="16">
        <f>ROUND(HLOOKUP(E$45,Import!$1:$11,$C53,0)/5,1)*5</f>
        <v>58</v>
      </c>
      <c r="F53" s="16">
        <f>ROUND(HLOOKUP(F$45,Import!$1:$11,$C53,0)/5,1)*5</f>
        <v>62</v>
      </c>
      <c r="G53" s="16">
        <f>ROUND(HLOOKUP(G$45,Import!$1:$11,$C53,0)/5,1)*5</f>
        <v>65.5</v>
      </c>
      <c r="H53" s="16">
        <f>ROUND(HLOOKUP(H$45,Import!$1:$11,$C53,0)/5,1)*5</f>
        <v>69.5</v>
      </c>
      <c r="I53" s="16">
        <f>ROUND(HLOOKUP(I$45,Import!$1:$11,$C53,0)/5,1)*5</f>
        <v>73</v>
      </c>
      <c r="J53" s="16">
        <f>ROUND(HLOOKUP(J$45,Import!$1:$11,$C53,0)/5,1)*5</f>
        <v>77</v>
      </c>
      <c r="K53" s="16">
        <f>ROUND(HLOOKUP(K$45,Import!$1:$11,$C53,0)/5,1)*5</f>
        <v>81</v>
      </c>
      <c r="L53" s="17">
        <f>ROUND(HLOOKUP(L$45,Import!$1:$11,$C53,0)/5,1)*5</f>
        <v>84.5</v>
      </c>
    </row>
    <row r="54" spans="1:12" ht="9.75" hidden="1" customHeight="1" thickBot="1" x14ac:dyDescent="0.4">
      <c r="A54" s="74" t="s">
        <v>83</v>
      </c>
      <c r="B54" s="70"/>
      <c r="C54" s="28">
        <v>8</v>
      </c>
      <c r="D54" s="29" t="str">
        <f>Import!A8</f>
        <v>Fussweite</v>
      </c>
      <c r="E54" s="30">
        <f>ROUND(HLOOKUP(E$45,Import!$1:$11,$C54,0)/5,1)*5</f>
        <v>48</v>
      </c>
      <c r="F54" s="30">
        <f>ROUND(HLOOKUP(F$45,Import!$1:$11,$C54,0)/5,1)*5</f>
        <v>50</v>
      </c>
      <c r="G54" s="30">
        <f>ROUND(HLOOKUP(G$45,Import!$1:$11,$C54,0)/5,1)*5</f>
        <v>52</v>
      </c>
      <c r="H54" s="30">
        <f>ROUND(HLOOKUP(H$45,Import!$1:$11,$C54,0)/5,1)*5</f>
        <v>54</v>
      </c>
      <c r="I54" s="30">
        <f>ROUND(HLOOKUP(I$45,Import!$1:$11,$C54,0)/5,1)*5</f>
        <v>56</v>
      </c>
      <c r="J54" s="30">
        <f>ROUND(HLOOKUP(J$45,Import!$1:$11,$C54,0)/5,1)*5</f>
        <v>58</v>
      </c>
      <c r="K54" s="30">
        <f>ROUND(HLOOKUP(K$45,Import!$1:$11,$C54,0)/5,1)*5</f>
        <v>60</v>
      </c>
      <c r="L54" s="31">
        <f>ROUND(HLOOKUP(L$45,Import!$1:$11,$C54,0)/5,1)*5</f>
        <v>62</v>
      </c>
    </row>
    <row r="55" spans="1:12" ht="9.75" customHeight="1" x14ac:dyDescent="0.35">
      <c r="A55" s="75"/>
      <c r="B55" s="70"/>
      <c r="C55" s="37">
        <v>1</v>
      </c>
      <c r="D55" s="38"/>
      <c r="E55" s="3" t="str">
        <f>Import!AP1</f>
        <v>XS-5</v>
      </c>
      <c r="F55" s="3" t="str">
        <f>Import!AQ1</f>
        <v>S-5</v>
      </c>
      <c r="G55" s="3" t="str">
        <f>Import!AR1</f>
        <v>M-5</v>
      </c>
      <c r="H55" s="3" t="str">
        <f>Import!AS1</f>
        <v>L-5</v>
      </c>
      <c r="I55" s="3" t="str">
        <f>Import!AT1</f>
        <v>XL-5</v>
      </c>
      <c r="J55" s="3" t="str">
        <f>Import!AU1</f>
        <v>XXL-5</v>
      </c>
      <c r="K55" s="3" t="str">
        <f>Import!AV1</f>
        <v>XXXL-5</v>
      </c>
      <c r="L55" s="32" t="str">
        <f>Import!AW1</f>
        <v>XXXXL-5</v>
      </c>
    </row>
    <row r="56" spans="1:12" ht="9.75" customHeight="1" x14ac:dyDescent="0.35">
      <c r="A56" s="4"/>
      <c r="B56" s="22" t="s">
        <v>95</v>
      </c>
      <c r="C56" s="2"/>
      <c r="D56" s="22" t="s">
        <v>61</v>
      </c>
      <c r="E56" s="6" t="s">
        <v>75</v>
      </c>
      <c r="F56" s="6" t="s">
        <v>75</v>
      </c>
      <c r="G56" s="6" t="s">
        <v>75</v>
      </c>
      <c r="H56" s="6" t="s">
        <v>75</v>
      </c>
      <c r="I56" s="6" t="s">
        <v>75</v>
      </c>
      <c r="J56" s="6" t="s">
        <v>75</v>
      </c>
      <c r="K56" s="6" t="s">
        <v>75</v>
      </c>
      <c r="L56" s="7" t="s">
        <v>75</v>
      </c>
    </row>
    <row r="57" spans="1:12" ht="9.75" customHeight="1" thickBot="1" x14ac:dyDescent="0.4">
      <c r="A57" s="33"/>
      <c r="B57" s="23" t="s">
        <v>98</v>
      </c>
      <c r="C57" s="9"/>
      <c r="D57" s="23" t="s">
        <v>56</v>
      </c>
      <c r="E57" s="8" t="s">
        <v>63</v>
      </c>
      <c r="F57" s="8" t="s">
        <v>64</v>
      </c>
      <c r="G57" s="8" t="s">
        <v>65</v>
      </c>
      <c r="H57" s="8" t="s">
        <v>66</v>
      </c>
      <c r="I57" s="8" t="s">
        <v>67</v>
      </c>
      <c r="J57" s="8" t="s">
        <v>68</v>
      </c>
      <c r="K57" s="8" t="s">
        <v>69</v>
      </c>
      <c r="L57" s="34" t="s">
        <v>70</v>
      </c>
    </row>
    <row r="58" spans="1:12" ht="9.75" customHeight="1" x14ac:dyDescent="0.35">
      <c r="A58" s="72" t="s">
        <v>77</v>
      </c>
      <c r="B58" s="24" t="s">
        <v>98</v>
      </c>
      <c r="C58" s="11">
        <v>2</v>
      </c>
      <c r="D58" s="24" t="str">
        <f>Import!A2</f>
        <v>Bundumfang</v>
      </c>
      <c r="E58" s="40">
        <f>ROUND(HLOOKUP(E$55,Import!$1:$11,$C58,0)/5,1)*5</f>
        <v>90</v>
      </c>
      <c r="F58" s="40">
        <f>ROUND(HLOOKUP(F$55,Import!$1:$11,$C58,0)/5,1)*5</f>
        <v>98</v>
      </c>
      <c r="G58" s="40">
        <f>ROUND(HLOOKUP(G$55,Import!$1:$11,$C58,0)/5,1)*5</f>
        <v>106</v>
      </c>
      <c r="H58" s="40">
        <f>ROUND(HLOOKUP(H$55,Import!$1:$11,$C58,0)/5,1)*5</f>
        <v>114</v>
      </c>
      <c r="I58" s="40">
        <f>ROUND(HLOOKUP(I$55,Import!$1:$11,$C58,0)/5,1)*5</f>
        <v>122</v>
      </c>
      <c r="J58" s="40">
        <f>ROUND(HLOOKUP(J$55,Import!$1:$11,$C58,0)/5,1)*5</f>
        <v>130</v>
      </c>
      <c r="K58" s="40">
        <f>ROUND(HLOOKUP(K$55,Import!$1:$11,$C58,0)/5,1)*5</f>
        <v>138</v>
      </c>
      <c r="L58" s="41">
        <f>ROUND(HLOOKUP(L$55,Import!$1:$11,$C58,0)/5,1)*5</f>
        <v>146</v>
      </c>
    </row>
    <row r="59" spans="1:12" ht="9.75" customHeight="1" x14ac:dyDescent="0.35">
      <c r="A59" s="73" t="s">
        <v>79</v>
      </c>
      <c r="B59" s="25" t="s">
        <v>99</v>
      </c>
      <c r="C59" s="15">
        <v>3</v>
      </c>
      <c r="D59" s="25" t="str">
        <f>Import!A3</f>
        <v>Gesaessumfang</v>
      </c>
      <c r="E59" s="42">
        <f>ROUND(HLOOKUP(E$55,Import!$1:$11,$C9,0)/5,1)*5</f>
        <v>102</v>
      </c>
      <c r="F59" s="42">
        <f>ROUND(HLOOKUP(F$55,Import!$1:$11,$C9,0)/5,1)*5</f>
        <v>110</v>
      </c>
      <c r="G59" s="42">
        <f>ROUND(HLOOKUP(G$55,Import!$1:$11,$C9,0)/5,1)*5</f>
        <v>118</v>
      </c>
      <c r="H59" s="42">
        <f>ROUND(HLOOKUP(H$55,Import!$1:$11,$C9,0)/5,1)*5</f>
        <v>126</v>
      </c>
      <c r="I59" s="42">
        <f>ROUND(HLOOKUP(I$55,Import!$1:$11,$C9,0)/5,1)*5</f>
        <v>134</v>
      </c>
      <c r="J59" s="42">
        <f>ROUND(HLOOKUP(J$55,Import!$1:$11,$C9,0)/5,1)*5</f>
        <v>142</v>
      </c>
      <c r="K59" s="42">
        <f>ROUND(HLOOKUP(K$55,Import!$1:$11,$C9,0)/5,1)*5</f>
        <v>150</v>
      </c>
      <c r="L59" s="43">
        <f>ROUND(HLOOKUP(L$55,Import!$1:$11,$C9,0)/5,1)*5</f>
        <v>158</v>
      </c>
    </row>
    <row r="60" spans="1:12" ht="9.75" customHeight="1" x14ac:dyDescent="0.35">
      <c r="A60" s="73" t="s">
        <v>80</v>
      </c>
      <c r="B60" s="25" t="s">
        <v>96</v>
      </c>
      <c r="C60" s="15">
        <v>4</v>
      </c>
      <c r="D60" s="25" t="str">
        <f>Import!A4</f>
        <v>Seitenlaenge</v>
      </c>
      <c r="E60" s="42">
        <f>ROUND(HLOOKUP(E$55,Import!$1:$11,$C10,0)/5,1)*5</f>
        <v>117</v>
      </c>
      <c r="F60" s="42">
        <f>ROUND(HLOOKUP(F$55,Import!$1:$11,$C10,0)/5,1)*5</f>
        <v>118</v>
      </c>
      <c r="G60" s="42">
        <f>ROUND(HLOOKUP(G$55,Import!$1:$11,$C10,0)/5,1)*5</f>
        <v>119</v>
      </c>
      <c r="H60" s="42">
        <f>ROUND(HLOOKUP(H$55,Import!$1:$11,$C10,0)/5,1)*5</f>
        <v>120</v>
      </c>
      <c r="I60" s="42">
        <f>ROUND(HLOOKUP(I$55,Import!$1:$11,$C10,0)/5,1)*5</f>
        <v>121</v>
      </c>
      <c r="J60" s="42">
        <f>ROUND(HLOOKUP(J$55,Import!$1:$11,$C10,0)/5,1)*5</f>
        <v>122</v>
      </c>
      <c r="K60" s="42">
        <f>ROUND(HLOOKUP(K$55,Import!$1:$11,$C10,0)/5,1)*5</f>
        <v>123</v>
      </c>
      <c r="L60" s="43">
        <f>ROUND(HLOOKUP(L$55,Import!$1:$11,$C10,0)/5,1)*5</f>
        <v>124</v>
      </c>
    </row>
    <row r="61" spans="1:12" ht="9.75" customHeight="1" thickBot="1" x14ac:dyDescent="0.4">
      <c r="A61" s="73" t="s">
        <v>81</v>
      </c>
      <c r="B61" s="26" t="s">
        <v>97</v>
      </c>
      <c r="C61" s="15">
        <v>5</v>
      </c>
      <c r="D61" s="25" t="str">
        <f>Import!A5</f>
        <v>Schrittlaenge</v>
      </c>
      <c r="E61" s="42">
        <f>ROUND(HLOOKUP(E$55,Import!$1:$11,$C11,0)/5,1)*5</f>
        <v>89</v>
      </c>
      <c r="F61" s="42">
        <f>ROUND(HLOOKUP(F$55,Import!$1:$11,$C11,0)/5,1)*5</f>
        <v>89</v>
      </c>
      <c r="G61" s="42">
        <f>ROUND(HLOOKUP(G$55,Import!$1:$11,$C11,0)/5,1)*5</f>
        <v>89</v>
      </c>
      <c r="H61" s="42">
        <f>ROUND(HLOOKUP(H$55,Import!$1:$11,$C11,0)/5,1)*5</f>
        <v>89</v>
      </c>
      <c r="I61" s="42">
        <f>ROUND(HLOOKUP(I$55,Import!$1:$11,$C11,0)/5,1)*5</f>
        <v>89</v>
      </c>
      <c r="J61" s="42">
        <f>ROUND(HLOOKUP(J$55,Import!$1:$11,$C11,0)/5,1)*5</f>
        <v>89</v>
      </c>
      <c r="K61" s="42">
        <f>ROUND(HLOOKUP(K$55,Import!$1:$11,$C11,0)/5,1)*5</f>
        <v>89</v>
      </c>
      <c r="L61" s="43">
        <f>ROUND(HLOOKUP(L$55,Import!$1:$11,$C11,0)/5,1)*5</f>
        <v>89</v>
      </c>
    </row>
    <row r="62" spans="1:12" ht="9.75" hidden="1" customHeight="1" x14ac:dyDescent="0.35">
      <c r="A62" s="73" t="s">
        <v>82</v>
      </c>
      <c r="B62" s="36" t="s">
        <v>97</v>
      </c>
      <c r="C62" s="15">
        <v>6</v>
      </c>
      <c r="D62" s="25" t="str">
        <f>Import!A6</f>
        <v>Bundhoehe</v>
      </c>
      <c r="E62" s="16">
        <f>ROUND(HLOOKUP(E$55,Import!$1:$11,$C12,0)/5,1)*5</f>
        <v>6</v>
      </c>
      <c r="F62" s="16">
        <f>ROUND(HLOOKUP(F$55,Import!$1:$11,$C12,0)/5,1)*5</f>
        <v>6</v>
      </c>
      <c r="G62" s="16">
        <f>ROUND(HLOOKUP(G$55,Import!$1:$11,$C12,0)/5,1)*5</f>
        <v>6</v>
      </c>
      <c r="H62" s="16">
        <f>ROUND(HLOOKUP(H$55,Import!$1:$11,$C12,0)/5,1)*5</f>
        <v>6</v>
      </c>
      <c r="I62" s="16">
        <f>ROUND(HLOOKUP(I$55,Import!$1:$11,$C12,0)/5,1)*5</f>
        <v>6</v>
      </c>
      <c r="J62" s="16">
        <f>ROUND(HLOOKUP(J$55,Import!$1:$11,$C12,0)/5,1)*5</f>
        <v>6</v>
      </c>
      <c r="K62" s="16">
        <f>ROUND(HLOOKUP(K$55,Import!$1:$11,$C12,0)/5,1)*5</f>
        <v>6</v>
      </c>
      <c r="L62" s="17">
        <f>ROUND(HLOOKUP(L$55,Import!$1:$11,$C12,0)/5,1)*5</f>
        <v>6</v>
      </c>
    </row>
    <row r="63" spans="1:12" ht="9.75" hidden="1" customHeight="1" x14ac:dyDescent="0.35">
      <c r="A63" s="73" t="s">
        <v>78</v>
      </c>
      <c r="B63" s="70"/>
      <c r="C63" s="15">
        <v>7</v>
      </c>
      <c r="D63" s="25" t="str">
        <f>Import!A7</f>
        <v>Oberschenkelumf</v>
      </c>
      <c r="E63" s="16">
        <f>ROUND(HLOOKUP(E$55,Import!$1:$11,$C13,0)/5,1)*5</f>
        <v>58</v>
      </c>
      <c r="F63" s="16">
        <f>ROUND(HLOOKUP(F$55,Import!$1:$11,$C13,0)/5,1)*5</f>
        <v>62</v>
      </c>
      <c r="G63" s="16">
        <f>ROUND(HLOOKUP(G$55,Import!$1:$11,$C13,0)/5,1)*5</f>
        <v>66</v>
      </c>
      <c r="H63" s="16">
        <f>ROUND(HLOOKUP(H$55,Import!$1:$11,$C13,0)/5,1)*5</f>
        <v>69.5</v>
      </c>
      <c r="I63" s="16">
        <f>ROUND(HLOOKUP(I$55,Import!$1:$11,$C13,0)/5,1)*5</f>
        <v>73.5</v>
      </c>
      <c r="J63" s="16">
        <f>ROUND(HLOOKUP(J$55,Import!$1:$11,$C13,0)/5,1)*5</f>
        <v>77</v>
      </c>
      <c r="K63" s="16">
        <f>ROUND(HLOOKUP(K$55,Import!$1:$11,$C13,0)/5,1)*5</f>
        <v>81</v>
      </c>
      <c r="L63" s="17">
        <f>ROUND(HLOOKUP(L$55,Import!$1:$11,$C13,0)/5,1)*5</f>
        <v>85</v>
      </c>
    </row>
    <row r="64" spans="1:12" ht="9.75" hidden="1" customHeight="1" thickBot="1" x14ac:dyDescent="0.4">
      <c r="A64" s="74" t="s">
        <v>83</v>
      </c>
      <c r="B64" s="70"/>
      <c r="C64" s="28">
        <v>8</v>
      </c>
      <c r="D64" s="29" t="str">
        <f>Import!A8</f>
        <v>Fussweite</v>
      </c>
      <c r="E64" s="30">
        <f>ROUND(HLOOKUP(E$55,Import!$1:$11,$C14,0)/5,1)*5</f>
        <v>48</v>
      </c>
      <c r="F64" s="30">
        <f>ROUND(HLOOKUP(F$55,Import!$1:$11,$C14,0)/5,1)*5</f>
        <v>50</v>
      </c>
      <c r="G64" s="30">
        <f>ROUND(HLOOKUP(G$55,Import!$1:$11,$C14,0)/5,1)*5</f>
        <v>52</v>
      </c>
      <c r="H64" s="30">
        <f>ROUND(HLOOKUP(H$55,Import!$1:$11,$C14,0)/5,1)*5</f>
        <v>54</v>
      </c>
      <c r="I64" s="30">
        <f>ROUND(HLOOKUP(I$55,Import!$1:$11,$C14,0)/5,1)*5</f>
        <v>56</v>
      </c>
      <c r="J64" s="30">
        <f>ROUND(HLOOKUP(J$55,Import!$1:$11,$C14,0)/5,1)*5</f>
        <v>58</v>
      </c>
      <c r="K64" s="30">
        <f>ROUND(HLOOKUP(K$55,Import!$1:$11,$C14,0)/5,1)*5</f>
        <v>60</v>
      </c>
      <c r="L64" s="31">
        <f>ROUND(HLOOKUP(L$55,Import!$1:$11,$C14,0)/5,1)*5</f>
        <v>62</v>
      </c>
    </row>
    <row r="65" spans="1:12" ht="9.75" customHeight="1" x14ac:dyDescent="0.35">
      <c r="A65" s="75"/>
      <c r="B65" s="70"/>
      <c r="C65" s="37">
        <v>1</v>
      </c>
      <c r="D65" s="38"/>
      <c r="E65" s="3" t="str">
        <f>Import!AX1</f>
        <v>XS-6</v>
      </c>
      <c r="F65" s="3" t="str">
        <f>Import!AY1</f>
        <v>S-6</v>
      </c>
      <c r="G65" s="3" t="str">
        <f>Import!AZ1</f>
        <v>M-6</v>
      </c>
      <c r="H65" s="3" t="str">
        <f>Import!BA1</f>
        <v>L-6</v>
      </c>
      <c r="I65" s="3" t="str">
        <f>Import!BB1</f>
        <v>XL-6</v>
      </c>
      <c r="J65" s="3" t="str">
        <f>Import!BC1</f>
        <v>XXL-6</v>
      </c>
      <c r="K65" s="3" t="str">
        <f>Import!BD1</f>
        <v>XXXL-6</v>
      </c>
      <c r="L65" s="32" t="str">
        <f>Import!BE1</f>
        <v>XXXXL-6</v>
      </c>
    </row>
    <row r="66" spans="1:12" ht="9.75" customHeight="1" x14ac:dyDescent="0.35">
      <c r="A66" s="4"/>
      <c r="B66" s="22" t="s">
        <v>95</v>
      </c>
      <c r="C66" s="2"/>
      <c r="D66" s="22" t="s">
        <v>61</v>
      </c>
      <c r="E66" s="6" t="s">
        <v>76</v>
      </c>
      <c r="F66" s="6" t="s">
        <v>76</v>
      </c>
      <c r="G66" s="6" t="s">
        <v>76</v>
      </c>
      <c r="H66" s="6" t="s">
        <v>76</v>
      </c>
      <c r="I66" s="6" t="s">
        <v>76</v>
      </c>
      <c r="J66" s="6" t="s">
        <v>76</v>
      </c>
      <c r="K66" s="6" t="s">
        <v>76</v>
      </c>
      <c r="L66" s="7" t="s">
        <v>76</v>
      </c>
    </row>
    <row r="67" spans="1:12" ht="9.75" customHeight="1" thickBot="1" x14ac:dyDescent="0.4">
      <c r="A67" s="33"/>
      <c r="B67" s="23" t="s">
        <v>98</v>
      </c>
      <c r="C67" s="9"/>
      <c r="D67" s="23" t="s">
        <v>56</v>
      </c>
      <c r="E67" s="8" t="s">
        <v>63</v>
      </c>
      <c r="F67" s="8" t="s">
        <v>64</v>
      </c>
      <c r="G67" s="8" t="s">
        <v>65</v>
      </c>
      <c r="H67" s="8" t="s">
        <v>66</v>
      </c>
      <c r="I67" s="8" t="s">
        <v>67</v>
      </c>
      <c r="J67" s="8" t="s">
        <v>68</v>
      </c>
      <c r="K67" s="8" t="s">
        <v>69</v>
      </c>
      <c r="L67" s="34" t="s">
        <v>70</v>
      </c>
    </row>
    <row r="68" spans="1:12" ht="9.75" customHeight="1" x14ac:dyDescent="0.35">
      <c r="A68" s="75" t="s">
        <v>77</v>
      </c>
      <c r="B68" s="24" t="s">
        <v>98</v>
      </c>
      <c r="C68" s="37">
        <v>2</v>
      </c>
      <c r="D68" s="38" t="str">
        <f>Import!A2</f>
        <v>Bundumfang</v>
      </c>
      <c r="E68" s="44">
        <f>ROUND(HLOOKUP(E$65,Import!$1:$11,$C68,0)/5,1)*5</f>
        <v>90</v>
      </c>
      <c r="F68" s="44">
        <f>ROUND(HLOOKUP(F$65,Import!$1:$11,$C68,0)/5,1)*5</f>
        <v>98</v>
      </c>
      <c r="G68" s="44">
        <f>ROUND(HLOOKUP(G$65,Import!$1:$11,$C68,0)/5,1)*5</f>
        <v>106</v>
      </c>
      <c r="H68" s="44">
        <f>ROUND(HLOOKUP(H$65,Import!$1:$11,$C68,0)/5,1)*5</f>
        <v>114</v>
      </c>
      <c r="I68" s="44">
        <f>ROUND(HLOOKUP(I$65,Import!$1:$11,$C68,0)/5,1)*5</f>
        <v>122</v>
      </c>
      <c r="J68" s="44">
        <f>ROUND(HLOOKUP(J$65,Import!$1:$11,$C68,0)/5,1)*5</f>
        <v>130</v>
      </c>
      <c r="K68" s="44">
        <f>ROUND(HLOOKUP(K$65,Import!$1:$11,$C68,0)/5,1)*5</f>
        <v>138</v>
      </c>
      <c r="L68" s="45">
        <f>ROUND(HLOOKUP(L$65,Import!$1:$11,$C68,0)/5,1)*5</f>
        <v>146</v>
      </c>
    </row>
    <row r="69" spans="1:12" ht="9.75" customHeight="1" x14ac:dyDescent="0.35">
      <c r="A69" s="73" t="s">
        <v>79</v>
      </c>
      <c r="B69" s="25" t="s">
        <v>99</v>
      </c>
      <c r="C69" s="15">
        <v>3</v>
      </c>
      <c r="D69" s="25" t="str">
        <f>Import!A3</f>
        <v>Gesaessumfang</v>
      </c>
      <c r="E69" s="42">
        <f>ROUND(HLOOKUP(E$65,Import!$1:$11,$C69,0)/5,1)*5</f>
        <v>102</v>
      </c>
      <c r="F69" s="42">
        <f>ROUND(HLOOKUP(F$65,Import!$1:$11,$C69,0)/5,1)*5</f>
        <v>110</v>
      </c>
      <c r="G69" s="42">
        <f>ROUND(HLOOKUP(G$65,Import!$1:$11,$C69,0)/5,1)*5</f>
        <v>118</v>
      </c>
      <c r="H69" s="42">
        <f>ROUND(HLOOKUP(H$65,Import!$1:$11,$C69,0)/5,1)*5</f>
        <v>126</v>
      </c>
      <c r="I69" s="42">
        <f>ROUND(HLOOKUP(I$65,Import!$1:$11,$C69,0)/5,1)*5</f>
        <v>134</v>
      </c>
      <c r="J69" s="42">
        <f>ROUND(HLOOKUP(J$65,Import!$1:$11,$C69,0)/5,1)*5</f>
        <v>142</v>
      </c>
      <c r="K69" s="42">
        <f>ROUND(HLOOKUP(K$65,Import!$1:$11,$C69,0)/5,1)*5</f>
        <v>150</v>
      </c>
      <c r="L69" s="43">
        <f>ROUND(HLOOKUP(L$65,Import!$1:$11,$C69,0)/5,1)*5</f>
        <v>158</v>
      </c>
    </row>
    <row r="70" spans="1:12" ht="9.75" customHeight="1" x14ac:dyDescent="0.35">
      <c r="A70" s="73" t="s">
        <v>80</v>
      </c>
      <c r="B70" s="25" t="s">
        <v>96</v>
      </c>
      <c r="C70" s="15">
        <v>4</v>
      </c>
      <c r="D70" s="25" t="str">
        <f>Import!A4</f>
        <v>Seitenlaenge</v>
      </c>
      <c r="E70" s="42">
        <f>ROUND(HLOOKUP(E$65,Import!$1:$11,$C70,0)/5,1)*5</f>
        <v>122</v>
      </c>
      <c r="F70" s="42">
        <f>ROUND(HLOOKUP(F$65,Import!$1:$11,$C70,0)/5,1)*5</f>
        <v>123</v>
      </c>
      <c r="G70" s="42">
        <f>ROUND(HLOOKUP(G$65,Import!$1:$11,$C70,0)/5,1)*5</f>
        <v>124</v>
      </c>
      <c r="H70" s="42">
        <f>ROUND(HLOOKUP(H$65,Import!$1:$11,$C70,0)/5,1)*5</f>
        <v>125</v>
      </c>
      <c r="I70" s="42">
        <f>ROUND(HLOOKUP(I$65,Import!$1:$11,$C70,0)/5,1)*5</f>
        <v>126</v>
      </c>
      <c r="J70" s="42">
        <f>ROUND(HLOOKUP(J$65,Import!$1:$11,$C70,0)/5,1)*5</f>
        <v>127</v>
      </c>
      <c r="K70" s="42">
        <f>ROUND(HLOOKUP(K$65,Import!$1:$11,$C70,0)/5,1)*5</f>
        <v>128</v>
      </c>
      <c r="L70" s="43">
        <f>ROUND(HLOOKUP(L$65,Import!$1:$11,$C70,0)/5,1)*5</f>
        <v>129</v>
      </c>
    </row>
    <row r="71" spans="1:12" ht="9.75" customHeight="1" thickBot="1" x14ac:dyDescent="0.4">
      <c r="A71" s="76" t="s">
        <v>81</v>
      </c>
      <c r="B71" s="26" t="s">
        <v>97</v>
      </c>
      <c r="C71" s="18">
        <v>5</v>
      </c>
      <c r="D71" s="26" t="str">
        <f>Import!A5</f>
        <v>Schrittlaenge</v>
      </c>
      <c r="E71" s="46">
        <f>ROUND(HLOOKUP(E$65,Import!$1:$11,$C71,0)/5,1)*5</f>
        <v>93</v>
      </c>
      <c r="F71" s="46">
        <f>ROUND(HLOOKUP(F$65,Import!$1:$11,$C71,0)/5,1)*5</f>
        <v>93</v>
      </c>
      <c r="G71" s="46">
        <f>ROUND(HLOOKUP(G$65,Import!$1:$11,$C71,0)/5,1)*5</f>
        <v>93</v>
      </c>
      <c r="H71" s="46">
        <f>ROUND(HLOOKUP(H$65,Import!$1:$11,$C71,0)/5,1)*5</f>
        <v>93</v>
      </c>
      <c r="I71" s="46">
        <f>ROUND(HLOOKUP(I$65,Import!$1:$11,$C71,0)/5,1)*5</f>
        <v>93</v>
      </c>
      <c r="J71" s="46">
        <f>ROUND(HLOOKUP(J$65,Import!$1:$11,$C71,0)/5,1)*5</f>
        <v>93</v>
      </c>
      <c r="K71" s="46">
        <f>ROUND(HLOOKUP(K$65,Import!$1:$11,$C71,0)/5,1)*5</f>
        <v>93</v>
      </c>
      <c r="L71" s="47">
        <f>ROUND(HLOOKUP(L$65,Import!$1:$11,$C71,0)/5,1)*5</f>
        <v>93</v>
      </c>
    </row>
    <row r="72" spans="1:12" ht="9.75" hidden="1" customHeight="1" x14ac:dyDescent="0.35">
      <c r="A72" s="72" t="s">
        <v>82</v>
      </c>
      <c r="C72" s="11">
        <v>6</v>
      </c>
      <c r="D72" s="24" t="str">
        <f>Import!A6</f>
        <v>Bundhoehe</v>
      </c>
      <c r="E72" s="12">
        <f>ROUND(HLOOKUP(E$65,Import!$1:$11,$C72,0)/5,1)*5</f>
        <v>6</v>
      </c>
      <c r="F72" s="12">
        <f>ROUND(HLOOKUP(F$65,Import!$1:$11,$C72,0)/5,1)*5</f>
        <v>6</v>
      </c>
      <c r="G72" s="12">
        <f>ROUND(HLOOKUP(G$65,Import!$1:$11,$C72,0)/5,1)*5</f>
        <v>6</v>
      </c>
      <c r="H72" s="12">
        <f>ROUND(HLOOKUP(H$65,Import!$1:$11,$C72,0)/5,1)*5</f>
        <v>6</v>
      </c>
      <c r="I72" s="12">
        <f>ROUND(HLOOKUP(I$65,Import!$1:$11,$C72,0)/5,1)*5</f>
        <v>6</v>
      </c>
      <c r="J72" s="12">
        <f>ROUND(HLOOKUP(J$65,Import!$1:$11,$C72,0)/5,1)*5</f>
        <v>6</v>
      </c>
      <c r="K72" s="12">
        <f>ROUND(HLOOKUP(K$65,Import!$1:$11,$C72,0)/5,1)*5</f>
        <v>6</v>
      </c>
      <c r="L72" s="13">
        <f>ROUND(HLOOKUP(L$65,Import!$1:$11,$C72,0)/5,1)*5</f>
        <v>6</v>
      </c>
    </row>
    <row r="73" spans="1:12" ht="9.75" hidden="1" customHeight="1" x14ac:dyDescent="0.35">
      <c r="A73" s="73" t="s">
        <v>78</v>
      </c>
      <c r="C73" s="15">
        <v>7</v>
      </c>
      <c r="D73" s="25" t="str">
        <f>Import!A7</f>
        <v>Oberschenkelumf</v>
      </c>
      <c r="E73" s="16">
        <f>ROUND(HLOOKUP(E$65,Import!$1:$11,$C73,0)/5,1)*5</f>
        <v>58.5</v>
      </c>
      <c r="F73" s="16">
        <f>ROUND(HLOOKUP(F$65,Import!$1:$11,$C73,0)/5,1)*5</f>
        <v>62</v>
      </c>
      <c r="G73" s="16">
        <f>ROUND(HLOOKUP(G$65,Import!$1:$11,$C73,0)/5,1)*5</f>
        <v>66</v>
      </c>
      <c r="H73" s="16">
        <f>ROUND(HLOOKUP(H$65,Import!$1:$11,$C73,0)/5,1)*5</f>
        <v>70</v>
      </c>
      <c r="I73" s="16">
        <f>ROUND(HLOOKUP(I$65,Import!$1:$11,$C73,0)/5,1)*5</f>
        <v>73.5</v>
      </c>
      <c r="J73" s="16">
        <f>ROUND(HLOOKUP(J$65,Import!$1:$11,$C73,0)/5,1)*5</f>
        <v>77.5</v>
      </c>
      <c r="K73" s="16">
        <f>ROUND(HLOOKUP(K$65,Import!$1:$11,$C73,0)/5,1)*5</f>
        <v>81</v>
      </c>
      <c r="L73" s="17">
        <f>ROUND(HLOOKUP(L$65,Import!$1:$11,$C73,0)/5,1)*5</f>
        <v>85</v>
      </c>
    </row>
    <row r="74" spans="1:12" ht="9.75" hidden="1" customHeight="1" thickBot="1" x14ac:dyDescent="0.4">
      <c r="A74" s="76" t="s">
        <v>83</v>
      </c>
      <c r="C74" s="18">
        <v>8</v>
      </c>
      <c r="D74" s="26" t="str">
        <f>Import!A8</f>
        <v>Fussweite</v>
      </c>
      <c r="E74" s="19">
        <f>ROUND(HLOOKUP(E$65,Import!$1:$11,$C74,0)/5,1)*5</f>
        <v>48</v>
      </c>
      <c r="F74" s="19">
        <f>ROUND(HLOOKUP(F$65,Import!$1:$11,$C74,0)/5,1)*5</f>
        <v>50</v>
      </c>
      <c r="G74" s="19">
        <f>ROUND(HLOOKUP(G$65,Import!$1:$11,$C74,0)/5,1)*5</f>
        <v>52</v>
      </c>
      <c r="H74" s="19">
        <f>ROUND(HLOOKUP(H$65,Import!$1:$11,$C74,0)/5,1)*5</f>
        <v>54</v>
      </c>
      <c r="I74" s="19">
        <f>ROUND(HLOOKUP(I$65,Import!$1:$11,$C74,0)/5,1)*5</f>
        <v>56</v>
      </c>
      <c r="J74" s="19">
        <f>ROUND(HLOOKUP(J$65,Import!$1:$11,$C74,0)/5,1)*5</f>
        <v>58</v>
      </c>
      <c r="K74" s="19">
        <f>ROUND(HLOOKUP(K$65,Import!$1:$11,$C74,0)/5,1)*5</f>
        <v>60</v>
      </c>
      <c r="L74" s="20">
        <f>ROUND(HLOOKUP(L$65,Import!$1:$11,$C74,0)/5,1)*5</f>
        <v>62</v>
      </c>
    </row>
    <row r="75" spans="1:12" ht="9.75" customHeight="1" x14ac:dyDescent="0.35"/>
    <row r="76" spans="1:12" ht="15.75" customHeight="1" x14ac:dyDescent="0.35"/>
    <row r="78" spans="1:12" ht="11.25" customHeight="1" x14ac:dyDescent="0.35">
      <c r="F78" s="48" t="s">
        <v>102</v>
      </c>
    </row>
    <row r="79" spans="1:12" ht="11.25" customHeight="1" x14ac:dyDescent="0.35">
      <c r="F79" s="78" t="s">
        <v>103</v>
      </c>
    </row>
    <row r="83" spans="2:5" ht="11.25" customHeight="1" x14ac:dyDescent="0.35">
      <c r="E83" s="21"/>
    </row>
    <row r="90" spans="2:5" ht="11.25" customHeight="1" x14ac:dyDescent="0.35">
      <c r="B90" s="124">
        <f>'TX01'!D80</f>
        <v>0</v>
      </c>
    </row>
  </sheetData>
  <mergeCells count="5">
    <mergeCell ref="E3:L3"/>
    <mergeCell ref="E2:L2"/>
    <mergeCell ref="A3:D3"/>
    <mergeCell ref="A2:D2"/>
    <mergeCell ref="A1:L1"/>
  </mergeCells>
  <pageMargins left="0.70866141732283472" right="0.70866141732283472" top="0.59055118110236227" bottom="0.5905511811023622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2" shapeId="5123" r:id="rId4">
          <objectPr defaultSize="0" autoPict="0" r:id="rId5">
            <anchor moveWithCells="1">
              <from>
                <xdr:col>1</xdr:col>
                <xdr:colOff>1009650</xdr:colOff>
                <xdr:row>74</xdr:row>
                <xdr:rowOff>31750</xdr:rowOff>
              </from>
              <to>
                <xdr:col>4</xdr:col>
                <xdr:colOff>438150</xdr:colOff>
                <xdr:row>89</xdr:row>
                <xdr:rowOff>114300</xdr:rowOff>
              </to>
            </anchor>
          </objectPr>
        </oleObject>
      </mc:Choice>
      <mc:Fallback>
        <oleObject progId="CorelDRAW.Graphic.12" shapeId="512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9"/>
  <sheetViews>
    <sheetView topLeftCell="C7" zoomScaleNormal="100" workbookViewId="0">
      <selection activeCell="C79" sqref="C79"/>
    </sheetView>
  </sheetViews>
  <sheetFormatPr baseColWidth="10" defaultRowHeight="11.25" customHeight="1" x14ac:dyDescent="0.35"/>
  <cols>
    <col min="1" max="1" width="0.453125" style="5" hidden="1" customWidth="1"/>
    <col min="2" max="2" width="3" style="5" hidden="1" customWidth="1"/>
    <col min="3" max="3" width="17.26953125" style="5" customWidth="1"/>
    <col min="4" max="4" width="11.7265625" style="21" customWidth="1"/>
    <col min="5" max="12" width="9.81640625" style="5" customWidth="1"/>
  </cols>
  <sheetData>
    <row r="1" spans="1:15" ht="56.25" customHeight="1" x14ac:dyDescent="0.35">
      <c r="A1" s="69"/>
      <c r="B1" s="69"/>
      <c r="C1" s="171" t="s">
        <v>107</v>
      </c>
      <c r="D1" s="171"/>
      <c r="E1" s="171"/>
      <c r="F1" s="171"/>
      <c r="G1" s="171"/>
      <c r="H1" s="171"/>
      <c r="I1" s="171"/>
      <c r="J1" s="171"/>
      <c r="K1" s="171"/>
      <c r="L1" s="171"/>
    </row>
    <row r="2" spans="1:15" ht="18.5" x14ac:dyDescent="0.35">
      <c r="A2" s="69"/>
      <c r="B2" s="69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5" s="79" customFormat="1" ht="15" customHeight="1" x14ac:dyDescent="0.35">
      <c r="A3" s="168" t="s">
        <v>106</v>
      </c>
      <c r="B3" s="168"/>
      <c r="C3" s="168"/>
      <c r="D3" s="168"/>
      <c r="E3" s="165">
        <f>VK!E2</f>
        <v>0</v>
      </c>
      <c r="F3" s="166"/>
      <c r="G3" s="166"/>
      <c r="H3" s="166"/>
      <c r="I3" s="166"/>
      <c r="J3" s="166"/>
      <c r="K3" s="166"/>
      <c r="L3" s="167"/>
    </row>
    <row r="4" spans="1:15" s="79" customFormat="1" ht="15" customHeight="1" x14ac:dyDescent="0.35">
      <c r="A4" s="168" t="s">
        <v>105</v>
      </c>
      <c r="B4" s="168"/>
      <c r="C4" s="168"/>
      <c r="D4" s="168"/>
      <c r="E4" s="165" t="str">
        <f>VK!E3</f>
        <v>Fire Swiss Hose</v>
      </c>
      <c r="F4" s="166"/>
      <c r="G4" s="166"/>
      <c r="H4" s="166"/>
      <c r="I4" s="166"/>
      <c r="J4" s="166"/>
      <c r="K4" s="166"/>
      <c r="L4" s="167"/>
    </row>
    <row r="5" spans="1:15" ht="4.5" customHeight="1" thickBot="1" x14ac:dyDescent="0.4"/>
    <row r="6" spans="1:15" ht="12" customHeight="1" x14ac:dyDescent="0.35">
      <c r="A6" s="62"/>
      <c r="B6" s="92">
        <v>1</v>
      </c>
      <c r="C6" s="105"/>
      <c r="D6" s="89"/>
      <c r="E6" s="35" t="str">
        <f>Import!B1</f>
        <v>XS-0</v>
      </c>
      <c r="F6" s="53" t="str">
        <f>Import!C1</f>
        <v>S-0</v>
      </c>
      <c r="G6" s="53" t="str">
        <f>Import!D1</f>
        <v>M-0</v>
      </c>
      <c r="H6" s="53" t="str">
        <f>Import!E1</f>
        <v>L-0</v>
      </c>
      <c r="I6" s="53" t="str">
        <f>Import!F1</f>
        <v>XL-0</v>
      </c>
      <c r="J6" s="53" t="str">
        <f>Import!G1</f>
        <v>XXL-0</v>
      </c>
      <c r="K6" s="53" t="str">
        <f>Import!H1</f>
        <v>XXXL-0</v>
      </c>
      <c r="L6" s="54" t="str">
        <f>Import!I1</f>
        <v>XXXXL-0</v>
      </c>
    </row>
    <row r="7" spans="1:15" ht="12" customHeight="1" x14ac:dyDescent="0.35">
      <c r="A7" s="55"/>
      <c r="B7" s="93"/>
      <c r="C7" s="106" t="s">
        <v>95</v>
      </c>
      <c r="D7" s="86" t="s">
        <v>61</v>
      </c>
      <c r="E7" s="90" t="s">
        <v>62</v>
      </c>
      <c r="F7" s="90" t="s">
        <v>62</v>
      </c>
      <c r="G7" s="90" t="s">
        <v>62</v>
      </c>
      <c r="H7" s="90" t="s">
        <v>62</v>
      </c>
      <c r="I7" s="90" t="s">
        <v>62</v>
      </c>
      <c r="J7" s="90" t="s">
        <v>62</v>
      </c>
      <c r="K7" s="90" t="s">
        <v>62</v>
      </c>
      <c r="L7" s="114" t="s">
        <v>62</v>
      </c>
    </row>
    <row r="8" spans="1:15" ht="12" customHeight="1" thickBot="1" x14ac:dyDescent="0.4">
      <c r="A8" s="56"/>
      <c r="B8" s="94"/>
      <c r="C8" s="122" t="s">
        <v>98</v>
      </c>
      <c r="D8" s="87" t="s">
        <v>56</v>
      </c>
      <c r="E8" s="115" t="s">
        <v>63</v>
      </c>
      <c r="F8" s="115" t="s">
        <v>64</v>
      </c>
      <c r="G8" s="115" t="s">
        <v>65</v>
      </c>
      <c r="H8" s="115" t="s">
        <v>66</v>
      </c>
      <c r="I8" s="115" t="s">
        <v>67</v>
      </c>
      <c r="J8" s="115" t="s">
        <v>68</v>
      </c>
      <c r="K8" s="115" t="s">
        <v>69</v>
      </c>
      <c r="L8" s="116" t="s">
        <v>70</v>
      </c>
    </row>
    <row r="9" spans="1:15" ht="12" hidden="1" customHeight="1" x14ac:dyDescent="0.35">
      <c r="A9" s="57" t="s">
        <v>77</v>
      </c>
      <c r="B9" s="95">
        <v>2</v>
      </c>
      <c r="C9" s="121"/>
      <c r="D9" s="88" t="str">
        <f>Import!A2</f>
        <v>Bundumfang</v>
      </c>
      <c r="E9" s="49">
        <f>ROUND(HLOOKUP(E$6,Import!$1:$11,$B9,0)/5,1)*5</f>
        <v>90</v>
      </c>
      <c r="F9" s="40">
        <f>ROUND(HLOOKUP(F$6,Import!$1:$11,$B9,0)/5,1)*5</f>
        <v>98</v>
      </c>
      <c r="G9" s="40">
        <f>ROUND(HLOOKUP(G$6,Import!$1:$11,$B9,0)/5,1)*5</f>
        <v>106</v>
      </c>
      <c r="H9" s="40">
        <f>ROUND(HLOOKUP(H$6,Import!$1:$11,$B9,0)/5,1)*5</f>
        <v>114</v>
      </c>
      <c r="I9" s="40">
        <f>ROUND(HLOOKUP(I$6,Import!$1:$11,$B9,0)/5,1)*5</f>
        <v>122</v>
      </c>
      <c r="J9" s="40">
        <f>ROUND(HLOOKUP(J$6,Import!$1:$11,$B9,0)/5,1)*5</f>
        <v>130</v>
      </c>
      <c r="K9" s="40">
        <f>ROUND(HLOOKUP(K$6,Import!$1:$11,$B9,0)/5,1)*5</f>
        <v>138</v>
      </c>
      <c r="L9" s="41">
        <f>ROUND(HLOOKUP(L$6,Import!$1:$11,$B9,0)/5,1)*5</f>
        <v>146</v>
      </c>
    </row>
    <row r="10" spans="1:15" ht="12" hidden="1" customHeight="1" x14ac:dyDescent="0.35">
      <c r="A10" s="58" t="s">
        <v>79</v>
      </c>
      <c r="B10" s="96">
        <v>3</v>
      </c>
      <c r="C10" s="107"/>
      <c r="D10" s="86" t="str">
        <f>Import!A3</f>
        <v>Gesaessumfang</v>
      </c>
      <c r="E10" s="50">
        <f>ROUND(HLOOKUP(E$6,Import!$1:$11,$B10,0)/5,1)*5</f>
        <v>102</v>
      </c>
      <c r="F10" s="42">
        <f>ROUND(HLOOKUP(F$6,Import!$1:$11,$B10,0)/5,1)*5</f>
        <v>110</v>
      </c>
      <c r="G10" s="42">
        <f>ROUND(HLOOKUP(G$6,Import!$1:$11,$B10,0)/5,1)*5</f>
        <v>118</v>
      </c>
      <c r="H10" s="42">
        <f>ROUND(HLOOKUP(H$6,Import!$1:$11,$B10,0)/5,1)*5</f>
        <v>126</v>
      </c>
      <c r="I10" s="42">
        <f>ROUND(HLOOKUP(I$6,Import!$1:$11,$B10,0)/5,1)*5</f>
        <v>134</v>
      </c>
      <c r="J10" s="42">
        <f>ROUND(HLOOKUP(J$6,Import!$1:$11,$B10,0)/5,1)*5</f>
        <v>142</v>
      </c>
      <c r="K10" s="42">
        <f>ROUND(HLOOKUP(K$6,Import!$1:$11,$B10,0)/5,1)*5</f>
        <v>150</v>
      </c>
      <c r="L10" s="43">
        <f>ROUND(HLOOKUP(L$6,Import!$1:$11,$B10,0)/5,1)*5</f>
        <v>158</v>
      </c>
    </row>
    <row r="11" spans="1:15" s="67" customFormat="1" ht="27" customHeight="1" thickBot="1" x14ac:dyDescent="0.4">
      <c r="A11" s="66" t="s">
        <v>80</v>
      </c>
      <c r="B11" s="97">
        <v>4</v>
      </c>
      <c r="C11" s="110" t="s">
        <v>96</v>
      </c>
      <c r="D11" s="111" t="str">
        <f>Import!A4</f>
        <v>Seitenlaenge</v>
      </c>
      <c r="E11" s="91" t="s">
        <v>91</v>
      </c>
      <c r="F11" s="117" t="s">
        <v>90</v>
      </c>
      <c r="G11" s="117" t="s">
        <v>92</v>
      </c>
      <c r="H11" s="117" t="s">
        <v>92</v>
      </c>
      <c r="I11" s="117" t="s">
        <v>93</v>
      </c>
      <c r="J11" s="117" t="s">
        <v>93</v>
      </c>
      <c r="K11" s="117" t="s">
        <v>93</v>
      </c>
      <c r="L11" s="118" t="s">
        <v>93</v>
      </c>
      <c r="O11" s="68"/>
    </row>
    <row r="12" spans="1:15" ht="12" hidden="1" customHeight="1" x14ac:dyDescent="0.35">
      <c r="A12" s="58" t="s">
        <v>81</v>
      </c>
      <c r="B12" s="96">
        <v>5</v>
      </c>
      <c r="C12" s="121"/>
      <c r="D12" s="88" t="str">
        <f>Import!A5</f>
        <v>Schrittlaenge</v>
      </c>
      <c r="E12" s="50">
        <f>ROUND(HLOOKUP(E$6,Import!$1:$11,$B12,0)/5,1)*5</f>
        <v>69</v>
      </c>
      <c r="F12" s="42">
        <f>ROUND(HLOOKUP(F$6,Import!$1:$11,$B12,0)/5,1)*5</f>
        <v>69</v>
      </c>
      <c r="G12" s="42">
        <f>ROUND(HLOOKUP(G$6,Import!$1:$11,$B12,0)/5,1)*5</f>
        <v>69</v>
      </c>
      <c r="H12" s="42">
        <f>ROUND(HLOOKUP(H$6,Import!$1:$11,$B12,0)/5,1)*5</f>
        <v>69</v>
      </c>
      <c r="I12" s="42">
        <f>ROUND(HLOOKUP(I$6,Import!$1:$11,$B12,0)/5,1)*5</f>
        <v>69</v>
      </c>
      <c r="J12" s="42">
        <f>ROUND(HLOOKUP(J$6,Import!$1:$11,$B12,0)/5,1)*5</f>
        <v>69</v>
      </c>
      <c r="K12" s="42">
        <f>ROUND(HLOOKUP(K$6,Import!$1:$11,$B12,0)/5,1)*5</f>
        <v>69</v>
      </c>
      <c r="L12" s="43">
        <f>ROUND(HLOOKUP(L$6,Import!$1:$11,$B12,0)/5,1)*5</f>
        <v>69</v>
      </c>
    </row>
    <row r="13" spans="1:15" ht="12" hidden="1" customHeight="1" x14ac:dyDescent="0.35">
      <c r="A13" s="58" t="s">
        <v>82</v>
      </c>
      <c r="B13" s="96">
        <v>6</v>
      </c>
      <c r="C13" s="107"/>
      <c r="D13" s="86" t="str">
        <f>Import!A6</f>
        <v>Bundhoehe</v>
      </c>
      <c r="E13" s="51">
        <f>ROUND(HLOOKUP(E$6,Import!$1:$11,$B13,0)/5,1)*5</f>
        <v>6</v>
      </c>
      <c r="F13" s="16">
        <f>ROUND(HLOOKUP(F$6,Import!$1:$11,$B13,0)/5,1)*5</f>
        <v>6</v>
      </c>
      <c r="G13" s="16">
        <f>ROUND(HLOOKUP(G$6,Import!$1:$11,$B13,0)/5,1)*5</f>
        <v>6</v>
      </c>
      <c r="H13" s="16">
        <f>ROUND(HLOOKUP(H$6,Import!$1:$11,$B13,0)/5,1)*5</f>
        <v>6</v>
      </c>
      <c r="I13" s="16">
        <f>ROUND(HLOOKUP(I$6,Import!$1:$11,$B13,0)/5,1)*5</f>
        <v>6</v>
      </c>
      <c r="J13" s="16">
        <f>ROUND(HLOOKUP(J$6,Import!$1:$11,$B13,0)/5,1)*5</f>
        <v>6</v>
      </c>
      <c r="K13" s="16">
        <f>ROUND(HLOOKUP(K$6,Import!$1:$11,$B13,0)/5,1)*5</f>
        <v>6</v>
      </c>
      <c r="L13" s="17">
        <f>ROUND(HLOOKUP(L$6,Import!$1:$11,$B13,0)/5,1)*5</f>
        <v>6</v>
      </c>
    </row>
    <row r="14" spans="1:15" ht="12" hidden="1" customHeight="1" x14ac:dyDescent="0.35">
      <c r="A14" s="58" t="s">
        <v>78</v>
      </c>
      <c r="B14" s="96">
        <v>7</v>
      </c>
      <c r="C14" s="107"/>
      <c r="D14" s="86" t="str">
        <f>Import!A7</f>
        <v>Oberschenkelumf</v>
      </c>
      <c r="E14" s="51">
        <f>ROUND(HLOOKUP(E$6,Import!$1:$11,$B14,0)/5,1)*5</f>
        <v>57.5</v>
      </c>
      <c r="F14" s="16">
        <f>ROUND(HLOOKUP(F$6,Import!$1:$11,$B14,0)/5,1)*5</f>
        <v>61.5</v>
      </c>
      <c r="G14" s="16">
        <f>ROUND(HLOOKUP(G$6,Import!$1:$11,$B14,0)/5,1)*5</f>
        <v>65</v>
      </c>
      <c r="H14" s="16">
        <f>ROUND(HLOOKUP(H$6,Import!$1:$11,$B14,0)/5,1)*5</f>
        <v>69</v>
      </c>
      <c r="I14" s="16">
        <f>ROUND(HLOOKUP(I$6,Import!$1:$11,$B14,0)/5,1)*5</f>
        <v>72.5</v>
      </c>
      <c r="J14" s="16">
        <f>ROUND(HLOOKUP(J$6,Import!$1:$11,$B14,0)/5,1)*5</f>
        <v>76.5</v>
      </c>
      <c r="K14" s="16">
        <f>ROUND(HLOOKUP(K$6,Import!$1:$11,$B14,0)/5,1)*5</f>
        <v>80</v>
      </c>
      <c r="L14" s="17">
        <f>ROUND(HLOOKUP(L$6,Import!$1:$11,$B14,0)/5,1)*5</f>
        <v>84</v>
      </c>
    </row>
    <row r="15" spans="1:15" ht="12" hidden="1" customHeight="1" thickBot="1" x14ac:dyDescent="0.4">
      <c r="A15" s="59" t="s">
        <v>83</v>
      </c>
      <c r="B15" s="98">
        <v>8</v>
      </c>
      <c r="C15" s="107"/>
      <c r="D15" s="86" t="str">
        <f>Import!A8</f>
        <v>Fussweite</v>
      </c>
      <c r="E15" s="52">
        <f>ROUND(HLOOKUP(E$6,Import!$1:$11,$B15,0)/5,1)*5</f>
        <v>48</v>
      </c>
      <c r="F15" s="30">
        <f>ROUND(HLOOKUP(F$6,Import!$1:$11,$B15,0)/5,1)*5</f>
        <v>50</v>
      </c>
      <c r="G15" s="30">
        <f>ROUND(HLOOKUP(G$6,Import!$1:$11,$B15,0)/5,1)*5</f>
        <v>52</v>
      </c>
      <c r="H15" s="30">
        <f>ROUND(HLOOKUP(H$6,Import!$1:$11,$B15,0)/5,1)*5</f>
        <v>54</v>
      </c>
      <c r="I15" s="30">
        <f>ROUND(HLOOKUP(I$6,Import!$1:$11,$B15,0)/5,1)*5</f>
        <v>56</v>
      </c>
      <c r="J15" s="30">
        <f>ROUND(HLOOKUP(J$6,Import!$1:$11,$B15,0)/5,1)*5</f>
        <v>58</v>
      </c>
      <c r="K15" s="30">
        <f>ROUND(HLOOKUP(K$6,Import!$1:$11,$B15,0)/5,1)*5</f>
        <v>60</v>
      </c>
      <c r="L15" s="31">
        <f>ROUND(HLOOKUP(L$6,Import!$1:$11,$B15,0)/5,1)*5</f>
        <v>62</v>
      </c>
    </row>
    <row r="16" spans="1:15" ht="12" customHeight="1" x14ac:dyDescent="0.35">
      <c r="A16" s="60"/>
      <c r="B16" s="99">
        <v>1</v>
      </c>
      <c r="C16" s="107"/>
      <c r="D16" s="86"/>
      <c r="E16" s="53" t="str">
        <f>Import!J1</f>
        <v>XS-1</v>
      </c>
      <c r="F16" s="35" t="str">
        <f>Import!K1</f>
        <v>S-1</v>
      </c>
      <c r="G16" s="53" t="str">
        <f>Import!L1</f>
        <v>M-1</v>
      </c>
      <c r="H16" s="53" t="str">
        <f>Import!M1</f>
        <v>L-1</v>
      </c>
      <c r="I16" s="53" t="str">
        <f>Import!N1</f>
        <v>XL-1</v>
      </c>
      <c r="J16" s="53" t="str">
        <f>Import!O1</f>
        <v>XXL-1</v>
      </c>
      <c r="K16" s="53" t="str">
        <f>Import!P1</f>
        <v>XXXL-1</v>
      </c>
      <c r="L16" s="54" t="str">
        <f>Import!Q1</f>
        <v>XXXXL-1</v>
      </c>
      <c r="O16" s="65"/>
    </row>
    <row r="17" spans="1:12" ht="12" customHeight="1" x14ac:dyDescent="0.35">
      <c r="A17" s="55"/>
      <c r="B17" s="93"/>
      <c r="C17" s="106" t="s">
        <v>95</v>
      </c>
      <c r="D17" s="86" t="s">
        <v>61</v>
      </c>
      <c r="E17" s="90" t="s">
        <v>71</v>
      </c>
      <c r="F17" s="90" t="s">
        <v>71</v>
      </c>
      <c r="G17" s="90" t="s">
        <v>71</v>
      </c>
      <c r="H17" s="90" t="s">
        <v>71</v>
      </c>
      <c r="I17" s="90" t="s">
        <v>71</v>
      </c>
      <c r="J17" s="90" t="s">
        <v>71</v>
      </c>
      <c r="K17" s="90" t="s">
        <v>71</v>
      </c>
      <c r="L17" s="114" t="s">
        <v>71</v>
      </c>
    </row>
    <row r="18" spans="1:12" ht="12" customHeight="1" thickBot="1" x14ac:dyDescent="0.4">
      <c r="A18" s="56"/>
      <c r="B18" s="94"/>
      <c r="C18" s="122" t="s">
        <v>98</v>
      </c>
      <c r="D18" s="87" t="s">
        <v>56</v>
      </c>
      <c r="E18" s="115" t="s">
        <v>63</v>
      </c>
      <c r="F18" s="115" t="s">
        <v>64</v>
      </c>
      <c r="G18" s="115" t="s">
        <v>65</v>
      </c>
      <c r="H18" s="115" t="s">
        <v>66</v>
      </c>
      <c r="I18" s="115" t="s">
        <v>67</v>
      </c>
      <c r="J18" s="115" t="s">
        <v>68</v>
      </c>
      <c r="K18" s="115" t="s">
        <v>69</v>
      </c>
      <c r="L18" s="116" t="s">
        <v>70</v>
      </c>
    </row>
    <row r="19" spans="1:12" ht="12" hidden="1" customHeight="1" x14ac:dyDescent="0.35">
      <c r="A19" s="57" t="s">
        <v>77</v>
      </c>
      <c r="B19" s="95">
        <v>2</v>
      </c>
      <c r="C19" s="121"/>
      <c r="D19" s="88" t="str">
        <f>Import!A2</f>
        <v>Bundumfang</v>
      </c>
      <c r="E19" s="40">
        <f>ROUND(HLOOKUP(E$16,Import!$1:$11,$B19,0)/5,1)*5</f>
        <v>90</v>
      </c>
      <c r="F19" s="40">
        <f>ROUND(HLOOKUP(F$16,Import!$1:$11,$B19,0)/5,1)*5</f>
        <v>98</v>
      </c>
      <c r="G19" s="40">
        <f>ROUND(HLOOKUP(G$16,Import!$1:$11,$B19,0)/5,1)*5</f>
        <v>106</v>
      </c>
      <c r="H19" s="40">
        <f>ROUND(HLOOKUP(H$16,Import!$1:$11,$B19,0)/5,1)*5</f>
        <v>114</v>
      </c>
      <c r="I19" s="40">
        <f>ROUND(HLOOKUP(I$16,Import!$1:$11,$B19,0)/5,1)*5</f>
        <v>122</v>
      </c>
      <c r="J19" s="40">
        <f>ROUND(HLOOKUP(J$16,Import!$1:$11,$B19,0)/5,1)*5</f>
        <v>130</v>
      </c>
      <c r="K19" s="40">
        <f>ROUND(HLOOKUP(K$16,Import!$1:$11,$B19,0)/5,1)*5</f>
        <v>138</v>
      </c>
      <c r="L19" s="41">
        <f>ROUND(HLOOKUP(L$16,Import!$1:$11,$B19,0)/5,1)*5</f>
        <v>146</v>
      </c>
    </row>
    <row r="20" spans="1:12" ht="12" hidden="1" customHeight="1" x14ac:dyDescent="0.35">
      <c r="A20" s="58" t="s">
        <v>79</v>
      </c>
      <c r="B20" s="96">
        <v>3</v>
      </c>
      <c r="C20" s="107"/>
      <c r="D20" s="86" t="str">
        <f>Import!A3</f>
        <v>Gesaessumfang</v>
      </c>
      <c r="E20" s="42">
        <f>ROUND(HLOOKUP(E$16,Import!$1:$11,$B20,0)/5,1)*5</f>
        <v>102</v>
      </c>
      <c r="F20" s="42">
        <f>ROUND(HLOOKUP(F$16,Import!$1:$11,$B20,0)/5,1)*5</f>
        <v>110</v>
      </c>
      <c r="G20" s="42">
        <f>ROUND(HLOOKUP(G$16,Import!$1:$11,$B20,0)/5,1)*5</f>
        <v>118</v>
      </c>
      <c r="H20" s="42">
        <f>ROUND(HLOOKUP(H$16,Import!$1:$11,$B20,0)/5,1)*5</f>
        <v>126</v>
      </c>
      <c r="I20" s="42">
        <f>ROUND(HLOOKUP(I$16,Import!$1:$11,$B20,0)/5,1)*5</f>
        <v>134</v>
      </c>
      <c r="J20" s="42">
        <f>ROUND(HLOOKUP(J$16,Import!$1:$11,$B20,0)/5,1)*5</f>
        <v>142</v>
      </c>
      <c r="K20" s="42">
        <f>ROUND(HLOOKUP(K$16,Import!$1:$11,$B20,0)/5,1)*5</f>
        <v>150</v>
      </c>
      <c r="L20" s="43">
        <f>ROUND(HLOOKUP(L$16,Import!$1:$11,$B20,0)/5,1)*5</f>
        <v>158</v>
      </c>
    </row>
    <row r="21" spans="1:12" ht="27" customHeight="1" thickBot="1" x14ac:dyDescent="0.4">
      <c r="A21" s="58" t="s">
        <v>80</v>
      </c>
      <c r="B21" s="96">
        <v>4</v>
      </c>
      <c r="C21" s="110" t="s">
        <v>96</v>
      </c>
      <c r="D21" s="111" t="str">
        <f>Import!A4</f>
        <v>Seitenlaenge</v>
      </c>
      <c r="E21" s="117" t="s">
        <v>84</v>
      </c>
      <c r="F21" s="91" t="s">
        <v>91</v>
      </c>
      <c r="G21" s="117" t="s">
        <v>90</v>
      </c>
      <c r="H21" s="117" t="s">
        <v>90</v>
      </c>
      <c r="I21" s="117" t="s">
        <v>92</v>
      </c>
      <c r="J21" s="117" t="s">
        <v>92</v>
      </c>
      <c r="K21" s="117" t="s">
        <v>92</v>
      </c>
      <c r="L21" s="118" t="s">
        <v>92</v>
      </c>
    </row>
    <row r="22" spans="1:12" ht="12" hidden="1" customHeight="1" x14ac:dyDescent="0.35">
      <c r="A22" s="58" t="s">
        <v>81</v>
      </c>
      <c r="B22" s="96">
        <v>5</v>
      </c>
      <c r="C22" s="121"/>
      <c r="D22" s="88" t="str">
        <f>Import!A5</f>
        <v>Schrittlaenge</v>
      </c>
      <c r="E22" s="42">
        <f>ROUND(HLOOKUP(E$16,Import!$1:$11,$B22,0)/5,1)*5</f>
        <v>73</v>
      </c>
      <c r="F22" s="42">
        <f>ROUND(HLOOKUP(F$16,Import!$1:$11,$B22,0)/5,1)*5</f>
        <v>73</v>
      </c>
      <c r="G22" s="42">
        <f>ROUND(HLOOKUP(G$16,Import!$1:$11,$B22,0)/5,1)*5</f>
        <v>73</v>
      </c>
      <c r="H22" s="42">
        <f>ROUND(HLOOKUP(H$16,Import!$1:$11,$B22,0)/5,1)*5</f>
        <v>73</v>
      </c>
      <c r="I22" s="42">
        <f>ROUND(HLOOKUP(I$16,Import!$1:$11,$B22,0)/5,1)*5</f>
        <v>73</v>
      </c>
      <c r="J22" s="42">
        <f>ROUND(HLOOKUP(J$16,Import!$1:$11,$B22,0)/5,1)*5</f>
        <v>73</v>
      </c>
      <c r="K22" s="42">
        <f>ROUND(HLOOKUP(K$16,Import!$1:$11,$B22,0)/5,1)*5</f>
        <v>73</v>
      </c>
      <c r="L22" s="43">
        <f>ROUND(HLOOKUP(L$16,Import!$1:$11,$B22,0)/5,1)*5</f>
        <v>73</v>
      </c>
    </row>
    <row r="23" spans="1:12" ht="12" hidden="1" customHeight="1" x14ac:dyDescent="0.35">
      <c r="A23" s="58" t="s">
        <v>82</v>
      </c>
      <c r="B23" s="96">
        <v>6</v>
      </c>
      <c r="C23" s="107"/>
      <c r="D23" s="86" t="str">
        <f>Import!A6</f>
        <v>Bundhoehe</v>
      </c>
      <c r="E23" s="16">
        <f>ROUND(HLOOKUP(E$16,Import!$1:$11,$B23,0)/5,1)*5</f>
        <v>6</v>
      </c>
      <c r="F23" s="16">
        <f>ROUND(HLOOKUP(F$16,Import!$1:$11,$B23,0)/5,1)*5</f>
        <v>6</v>
      </c>
      <c r="G23" s="16">
        <f>ROUND(HLOOKUP(G$16,Import!$1:$11,$B23,0)/5,1)*5</f>
        <v>6</v>
      </c>
      <c r="H23" s="16">
        <f>ROUND(HLOOKUP(H$16,Import!$1:$11,$B23,0)/5,1)*5</f>
        <v>6</v>
      </c>
      <c r="I23" s="16">
        <f>ROUND(HLOOKUP(I$16,Import!$1:$11,$B23,0)/5,1)*5</f>
        <v>6</v>
      </c>
      <c r="J23" s="16">
        <f>ROUND(HLOOKUP(J$16,Import!$1:$11,$B23,0)/5,1)*5</f>
        <v>6</v>
      </c>
      <c r="K23" s="16">
        <f>ROUND(HLOOKUP(K$16,Import!$1:$11,$B23,0)/5,1)*5</f>
        <v>6</v>
      </c>
      <c r="L23" s="17">
        <f>ROUND(HLOOKUP(L$16,Import!$1:$11,$B23,0)/5,1)*5</f>
        <v>6</v>
      </c>
    </row>
    <row r="24" spans="1:12" ht="12" hidden="1" customHeight="1" x14ac:dyDescent="0.35">
      <c r="A24" s="58" t="s">
        <v>78</v>
      </c>
      <c r="B24" s="96">
        <v>7</v>
      </c>
      <c r="C24" s="107"/>
      <c r="D24" s="86" t="str">
        <f>Import!A7</f>
        <v>Oberschenkelumf</v>
      </c>
      <c r="E24" s="16">
        <f>ROUND(HLOOKUP(E$16,Import!$1:$11,$B24,0)/5,1)*5</f>
        <v>58</v>
      </c>
      <c r="F24" s="16">
        <f>ROUND(HLOOKUP(F$16,Import!$1:$11,$B24,0)/5,1)*5</f>
        <v>61.5</v>
      </c>
      <c r="G24" s="16">
        <f>ROUND(HLOOKUP(G$16,Import!$1:$11,$B24,0)/5,1)*5</f>
        <v>65.5</v>
      </c>
      <c r="H24" s="16">
        <f>ROUND(HLOOKUP(H$16,Import!$1:$11,$B24,0)/5,1)*5</f>
        <v>69</v>
      </c>
      <c r="I24" s="16">
        <f>ROUND(HLOOKUP(I$16,Import!$1:$11,$B24,0)/5,1)*5</f>
        <v>73</v>
      </c>
      <c r="J24" s="16">
        <f>ROUND(HLOOKUP(J$16,Import!$1:$11,$B24,0)/5,1)*5</f>
        <v>76.5</v>
      </c>
      <c r="K24" s="16">
        <f>ROUND(HLOOKUP(K$16,Import!$1:$11,$B24,0)/5,1)*5</f>
        <v>80.5</v>
      </c>
      <c r="L24" s="17">
        <f>ROUND(HLOOKUP(L$16,Import!$1:$11,$B24,0)/5,1)*5</f>
        <v>84</v>
      </c>
    </row>
    <row r="25" spans="1:12" ht="11.25" hidden="1" customHeight="1" thickBot="1" x14ac:dyDescent="0.4">
      <c r="A25" s="59" t="s">
        <v>83</v>
      </c>
      <c r="B25" s="98">
        <v>8</v>
      </c>
      <c r="C25" s="107"/>
      <c r="D25" s="86" t="str">
        <f>Import!A8</f>
        <v>Fussweite</v>
      </c>
      <c r="E25" s="30">
        <f>ROUND(HLOOKUP(E$16,Import!$1:$11,$B25,0)/5,1)*5</f>
        <v>48</v>
      </c>
      <c r="F25" s="30">
        <f>ROUND(HLOOKUP(F$16,Import!$1:$11,$B25,0)/5,1)*5</f>
        <v>50</v>
      </c>
      <c r="G25" s="30">
        <f>ROUND(HLOOKUP(G$16,Import!$1:$11,$B25,0)/5,1)*5</f>
        <v>52</v>
      </c>
      <c r="H25" s="30">
        <f>ROUND(HLOOKUP(H$16,Import!$1:$11,$B25,0)/5,1)*5</f>
        <v>54</v>
      </c>
      <c r="I25" s="30">
        <f>ROUND(HLOOKUP(I$16,Import!$1:$11,$B25,0)/5,1)*5</f>
        <v>56</v>
      </c>
      <c r="J25" s="30">
        <f>ROUND(HLOOKUP(J$16,Import!$1:$11,$B25,0)/5,1)*5</f>
        <v>58</v>
      </c>
      <c r="K25" s="30">
        <f>ROUND(HLOOKUP(K$16,Import!$1:$11,$B25,0)/5,1)*5</f>
        <v>60</v>
      </c>
      <c r="L25" s="31">
        <f>ROUND(HLOOKUP(L$16,Import!$1:$11,$B25,0)/5,1)*5</f>
        <v>62</v>
      </c>
    </row>
    <row r="26" spans="1:12" ht="12" customHeight="1" x14ac:dyDescent="0.35">
      <c r="A26" s="60"/>
      <c r="B26" s="99">
        <v>1</v>
      </c>
      <c r="C26" s="107"/>
      <c r="D26" s="86"/>
      <c r="E26" s="53" t="str">
        <f>Import!R1</f>
        <v>XS-2</v>
      </c>
      <c r="F26" s="53" t="str">
        <f>Import!S1</f>
        <v>S-2</v>
      </c>
      <c r="G26" s="35" t="str">
        <f>Import!T1</f>
        <v>M-2</v>
      </c>
      <c r="H26" s="35" t="str">
        <f>Import!U1</f>
        <v>L-2</v>
      </c>
      <c r="I26" s="53" t="str">
        <f>Import!V1</f>
        <v>XL-2</v>
      </c>
      <c r="J26" s="53" t="str">
        <f>Import!W1</f>
        <v>XXL-2</v>
      </c>
      <c r="K26" s="53" t="str">
        <f>Import!X1</f>
        <v>XXXL-2</v>
      </c>
      <c r="L26" s="54" t="str">
        <f>Import!Y1</f>
        <v>XXXXL-2</v>
      </c>
    </row>
    <row r="27" spans="1:12" ht="12" customHeight="1" x14ac:dyDescent="0.35">
      <c r="A27" s="55"/>
      <c r="B27" s="93"/>
      <c r="C27" s="106" t="s">
        <v>95</v>
      </c>
      <c r="D27" s="86" t="s">
        <v>61</v>
      </c>
      <c r="E27" s="90" t="s">
        <v>72</v>
      </c>
      <c r="F27" s="90" t="s">
        <v>72</v>
      </c>
      <c r="G27" s="90" t="s">
        <v>72</v>
      </c>
      <c r="H27" s="90" t="s">
        <v>72</v>
      </c>
      <c r="I27" s="90" t="s">
        <v>72</v>
      </c>
      <c r="J27" s="90" t="s">
        <v>72</v>
      </c>
      <c r="K27" s="90" t="s">
        <v>72</v>
      </c>
      <c r="L27" s="114" t="s">
        <v>72</v>
      </c>
    </row>
    <row r="28" spans="1:12" ht="12" customHeight="1" thickBot="1" x14ac:dyDescent="0.4">
      <c r="A28" s="56"/>
      <c r="B28" s="94"/>
      <c r="C28" s="122" t="s">
        <v>98</v>
      </c>
      <c r="D28" s="87" t="s">
        <v>56</v>
      </c>
      <c r="E28" s="115" t="s">
        <v>63</v>
      </c>
      <c r="F28" s="115" t="s">
        <v>64</v>
      </c>
      <c r="G28" s="115" t="s">
        <v>65</v>
      </c>
      <c r="H28" s="115" t="s">
        <v>66</v>
      </c>
      <c r="I28" s="115" t="s">
        <v>67</v>
      </c>
      <c r="J28" s="115" t="s">
        <v>68</v>
      </c>
      <c r="K28" s="115" t="s">
        <v>69</v>
      </c>
      <c r="L28" s="116" t="s">
        <v>70</v>
      </c>
    </row>
    <row r="29" spans="1:12" ht="12" hidden="1" customHeight="1" x14ac:dyDescent="0.35">
      <c r="A29" s="57" t="s">
        <v>77</v>
      </c>
      <c r="B29" s="95">
        <v>2</v>
      </c>
      <c r="C29" s="121"/>
      <c r="D29" s="88" t="str">
        <f>Import!A2</f>
        <v>Bundumfang</v>
      </c>
      <c r="E29" s="40">
        <f>ROUND(HLOOKUP(E$26,Import!$1:$11,$B29,0)/5,1)*5</f>
        <v>90</v>
      </c>
      <c r="F29" s="40">
        <f>ROUND(HLOOKUP(F$26,Import!$1:$11,$B29,0)/5,1)*5</f>
        <v>98</v>
      </c>
      <c r="G29" s="49">
        <f>ROUND(HLOOKUP(G$26,Import!$1:$11,$B29,0)/5,1)*5</f>
        <v>106</v>
      </c>
      <c r="H29" s="40">
        <f>ROUND(HLOOKUP(H$26,Import!$1:$11,$B29,0)/5,1)*5</f>
        <v>114</v>
      </c>
      <c r="I29" s="40">
        <f>ROUND(HLOOKUP(I$26,Import!$1:$11,$B29,0)/5,1)*5</f>
        <v>122</v>
      </c>
      <c r="J29" s="40">
        <f>ROUND(HLOOKUP(J$26,Import!$1:$11,$B29,0)/5,1)*5</f>
        <v>130</v>
      </c>
      <c r="K29" s="40">
        <f>ROUND(HLOOKUP(K$26,Import!$1:$11,$B29,0)/5,1)*5</f>
        <v>138</v>
      </c>
      <c r="L29" s="41">
        <f>ROUND(HLOOKUP(L$26,Import!$1:$11,$B29,0)/5,1)*5</f>
        <v>146</v>
      </c>
    </row>
    <row r="30" spans="1:12" ht="12" hidden="1" customHeight="1" x14ac:dyDescent="0.35">
      <c r="A30" s="58" t="s">
        <v>79</v>
      </c>
      <c r="B30" s="96">
        <v>3</v>
      </c>
      <c r="C30" s="107"/>
      <c r="D30" s="86" t="str">
        <f>Import!A3</f>
        <v>Gesaessumfang</v>
      </c>
      <c r="E30" s="42">
        <f>ROUND(HLOOKUP(E$26,Import!$1:$11,$B30,0)/5,1)*5</f>
        <v>102</v>
      </c>
      <c r="F30" s="42">
        <f>ROUND(HLOOKUP(F$26,Import!$1:$11,$B30,0)/5,1)*5</f>
        <v>110</v>
      </c>
      <c r="G30" s="50">
        <f>ROUND(HLOOKUP(G$26,Import!$1:$11,$B30,0)/5,1)*5</f>
        <v>118</v>
      </c>
      <c r="H30" s="42">
        <f>ROUND(HLOOKUP(H$26,Import!$1:$11,$B30,0)/5,1)*5</f>
        <v>126</v>
      </c>
      <c r="I30" s="42">
        <f>ROUND(HLOOKUP(I$26,Import!$1:$11,$B30,0)/5,1)*5</f>
        <v>134</v>
      </c>
      <c r="J30" s="42">
        <f>ROUND(HLOOKUP(J$26,Import!$1:$11,$B30,0)/5,1)*5</f>
        <v>142</v>
      </c>
      <c r="K30" s="42">
        <f>ROUND(HLOOKUP(K$26,Import!$1:$11,$B30,0)/5,1)*5</f>
        <v>150</v>
      </c>
      <c r="L30" s="43">
        <f>ROUND(HLOOKUP(L$26,Import!$1:$11,$B30,0)/5,1)*5</f>
        <v>158</v>
      </c>
    </row>
    <row r="31" spans="1:12" ht="27" customHeight="1" thickBot="1" x14ac:dyDescent="0.4">
      <c r="A31" s="58" t="s">
        <v>80</v>
      </c>
      <c r="B31" s="96">
        <v>4</v>
      </c>
      <c r="C31" s="110" t="s">
        <v>96</v>
      </c>
      <c r="D31" s="111" t="str">
        <f>Import!A4</f>
        <v>Seitenlaenge</v>
      </c>
      <c r="E31" s="117" t="s">
        <v>85</v>
      </c>
      <c r="F31" s="117" t="s">
        <v>84</v>
      </c>
      <c r="G31" s="91" t="s">
        <v>91</v>
      </c>
      <c r="H31" s="91" t="s">
        <v>91</v>
      </c>
      <c r="I31" s="117" t="s">
        <v>90</v>
      </c>
      <c r="J31" s="117" t="s">
        <v>90</v>
      </c>
      <c r="K31" s="117" t="s">
        <v>90</v>
      </c>
      <c r="L31" s="118" t="s">
        <v>90</v>
      </c>
    </row>
    <row r="32" spans="1:12" ht="12" hidden="1" customHeight="1" x14ac:dyDescent="0.35">
      <c r="A32" s="58" t="s">
        <v>81</v>
      </c>
      <c r="B32" s="96">
        <v>5</v>
      </c>
      <c r="C32" s="121"/>
      <c r="D32" s="88" t="str">
        <f>Import!A5</f>
        <v>Schrittlaenge</v>
      </c>
      <c r="E32" s="42">
        <f>ROUND(HLOOKUP(E$26,Import!$1:$11,$B32,0)/5,1)*5</f>
        <v>77</v>
      </c>
      <c r="F32" s="42">
        <f>ROUND(HLOOKUP(F$26,Import!$1:$11,$B32,0)/5,1)*5</f>
        <v>77</v>
      </c>
      <c r="G32" s="50">
        <f>ROUND(HLOOKUP(G$26,Import!$1:$11,$B32,0)/5,1)*5</f>
        <v>77</v>
      </c>
      <c r="H32" s="42">
        <f>ROUND(HLOOKUP(H$26,Import!$1:$11,$B32,0)/5,1)*5</f>
        <v>77</v>
      </c>
      <c r="I32" s="42">
        <f>ROUND(HLOOKUP(I$26,Import!$1:$11,$B32,0)/5,1)*5</f>
        <v>77</v>
      </c>
      <c r="J32" s="42">
        <f>ROUND(HLOOKUP(J$26,Import!$1:$11,$B32,0)/5,1)*5</f>
        <v>77</v>
      </c>
      <c r="K32" s="42">
        <f>ROUND(HLOOKUP(K$26,Import!$1:$11,$B32,0)/5,1)*5</f>
        <v>77</v>
      </c>
      <c r="L32" s="43">
        <f>ROUND(HLOOKUP(L$26,Import!$1:$11,$B32,0)/5,1)*5</f>
        <v>77</v>
      </c>
    </row>
    <row r="33" spans="1:12" ht="12" hidden="1" customHeight="1" x14ac:dyDescent="0.35">
      <c r="A33" s="58" t="s">
        <v>82</v>
      </c>
      <c r="B33" s="96">
        <v>6</v>
      </c>
      <c r="C33" s="107"/>
      <c r="D33" s="86" t="str">
        <f>Import!A6</f>
        <v>Bundhoehe</v>
      </c>
      <c r="E33" s="16">
        <f>ROUND(HLOOKUP(E$26,Import!$1:$11,$B33,0)/5,1)*5</f>
        <v>6</v>
      </c>
      <c r="F33" s="16">
        <f>ROUND(HLOOKUP(F$26,Import!$1:$11,$B33,0)/5,1)*5</f>
        <v>6</v>
      </c>
      <c r="G33" s="51">
        <f>ROUND(HLOOKUP(G$26,Import!$1:$11,$B33,0)/5,1)*5</f>
        <v>6</v>
      </c>
      <c r="H33" s="16">
        <f>ROUND(HLOOKUP(H$26,Import!$1:$11,$B33,0)/5,1)*5</f>
        <v>6</v>
      </c>
      <c r="I33" s="16">
        <f>ROUND(HLOOKUP(I$26,Import!$1:$11,$B33,0)/5,1)*5</f>
        <v>6</v>
      </c>
      <c r="J33" s="16">
        <f>ROUND(HLOOKUP(J$26,Import!$1:$11,$B33,0)/5,1)*5</f>
        <v>6</v>
      </c>
      <c r="K33" s="16">
        <f>ROUND(HLOOKUP(K$26,Import!$1:$11,$B33,0)/5,1)*5</f>
        <v>6</v>
      </c>
      <c r="L33" s="17">
        <f>ROUND(HLOOKUP(L$26,Import!$1:$11,$B33,0)/5,1)*5</f>
        <v>6</v>
      </c>
    </row>
    <row r="34" spans="1:12" ht="12" hidden="1" customHeight="1" x14ac:dyDescent="0.35">
      <c r="A34" s="58" t="s">
        <v>78</v>
      </c>
      <c r="B34" s="96">
        <v>7</v>
      </c>
      <c r="C34" s="107"/>
      <c r="D34" s="86" t="str">
        <f>Import!A7</f>
        <v>Oberschenkelumf</v>
      </c>
      <c r="E34" s="16">
        <f>ROUND(HLOOKUP(E$26,Import!$1:$11,$B34,0)/5,1)*5</f>
        <v>58</v>
      </c>
      <c r="F34" s="16">
        <f>ROUND(HLOOKUP(F$26,Import!$1:$11,$B34,0)/5,1)*5</f>
        <v>61.5</v>
      </c>
      <c r="G34" s="51">
        <f>ROUND(HLOOKUP(G$26,Import!$1:$11,$B34,0)/5,1)*5</f>
        <v>65.5</v>
      </c>
      <c r="H34" s="16">
        <f>ROUND(HLOOKUP(H$26,Import!$1:$11,$B34,0)/5,1)*5</f>
        <v>69</v>
      </c>
      <c r="I34" s="16">
        <f>ROUND(HLOOKUP(I$26,Import!$1:$11,$B34,0)/5,1)*5</f>
        <v>73</v>
      </c>
      <c r="J34" s="16">
        <f>ROUND(HLOOKUP(J$26,Import!$1:$11,$B34,0)/5,1)*5</f>
        <v>76.5</v>
      </c>
      <c r="K34" s="16">
        <f>ROUND(HLOOKUP(K$26,Import!$1:$11,$B34,0)/5,1)*5</f>
        <v>80.5</v>
      </c>
      <c r="L34" s="17">
        <f>ROUND(HLOOKUP(L$26,Import!$1:$11,$B34,0)/5,1)*5</f>
        <v>84</v>
      </c>
    </row>
    <row r="35" spans="1:12" ht="2.25" hidden="1" customHeight="1" thickBot="1" x14ac:dyDescent="0.4">
      <c r="A35" s="59" t="s">
        <v>83</v>
      </c>
      <c r="B35" s="98">
        <v>8</v>
      </c>
      <c r="C35" s="107"/>
      <c r="D35" s="86" t="str">
        <f>Import!A8</f>
        <v>Fussweite</v>
      </c>
      <c r="E35" s="30">
        <f>ROUND(HLOOKUP(E$26,Import!$1:$11,$B35,0)/5,1)*5</f>
        <v>48</v>
      </c>
      <c r="F35" s="30">
        <f>ROUND(HLOOKUP(F$26,Import!$1:$11,$B35,0)/5,1)*5</f>
        <v>50</v>
      </c>
      <c r="G35" s="52">
        <f>ROUND(HLOOKUP(G$26,Import!$1:$11,$B35,0)/5,1)*5</f>
        <v>52</v>
      </c>
      <c r="H35" s="30">
        <f>ROUND(HLOOKUP(H$26,Import!$1:$11,$B35,0)/5,1)*5</f>
        <v>54</v>
      </c>
      <c r="I35" s="30">
        <f>ROUND(HLOOKUP(I$26,Import!$1:$11,$B35,0)/5,1)*5</f>
        <v>56</v>
      </c>
      <c r="J35" s="30">
        <f>ROUND(HLOOKUP(J$26,Import!$1:$11,$B35,0)/5,1)*5</f>
        <v>58</v>
      </c>
      <c r="K35" s="30">
        <f>ROUND(HLOOKUP(K$26,Import!$1:$11,$B35,0)/5,1)*5</f>
        <v>60</v>
      </c>
      <c r="L35" s="31">
        <f>ROUND(HLOOKUP(L$26,Import!$1:$11,$B35,0)/5,1)*5</f>
        <v>62</v>
      </c>
    </row>
    <row r="36" spans="1:12" ht="12" customHeight="1" x14ac:dyDescent="0.35">
      <c r="A36" s="60"/>
      <c r="B36" s="99">
        <v>1</v>
      </c>
      <c r="C36" s="107"/>
      <c r="D36" s="86"/>
      <c r="E36" s="53" t="str">
        <f>Import!Z1</f>
        <v>XS-3</v>
      </c>
      <c r="F36" s="53" t="str">
        <f>Import!AA1</f>
        <v>S-3</v>
      </c>
      <c r="G36" s="53" t="str">
        <f>Import!AB1</f>
        <v>M-3</v>
      </c>
      <c r="H36" s="53" t="str">
        <f>Import!AC1</f>
        <v>L-3</v>
      </c>
      <c r="I36" s="35" t="str">
        <f>Import!AD1</f>
        <v>XL-3</v>
      </c>
      <c r="J36" s="35" t="str">
        <f>Import!AE1</f>
        <v>XXL-3</v>
      </c>
      <c r="K36" s="35" t="str">
        <f>Import!AF1</f>
        <v>XXXL-3</v>
      </c>
      <c r="L36" s="39" t="str">
        <f>Import!AG1</f>
        <v>XXXXL-3</v>
      </c>
    </row>
    <row r="37" spans="1:12" ht="12" customHeight="1" x14ac:dyDescent="0.35">
      <c r="A37" s="55"/>
      <c r="B37" s="93"/>
      <c r="C37" s="106" t="s">
        <v>95</v>
      </c>
      <c r="D37" s="86" t="s">
        <v>61</v>
      </c>
      <c r="E37" s="90" t="s">
        <v>73</v>
      </c>
      <c r="F37" s="90" t="s">
        <v>73</v>
      </c>
      <c r="G37" s="90" t="s">
        <v>73</v>
      </c>
      <c r="H37" s="90" t="s">
        <v>73</v>
      </c>
      <c r="I37" s="90" t="s">
        <v>73</v>
      </c>
      <c r="J37" s="90" t="s">
        <v>73</v>
      </c>
      <c r="K37" s="90" t="s">
        <v>73</v>
      </c>
      <c r="L37" s="114" t="s">
        <v>73</v>
      </c>
    </row>
    <row r="38" spans="1:12" ht="12" customHeight="1" thickBot="1" x14ac:dyDescent="0.4">
      <c r="A38" s="56"/>
      <c r="B38" s="94"/>
      <c r="C38" s="122" t="s">
        <v>98</v>
      </c>
      <c r="D38" s="87" t="s">
        <v>56</v>
      </c>
      <c r="E38" s="115" t="s">
        <v>63</v>
      </c>
      <c r="F38" s="115" t="s">
        <v>64</v>
      </c>
      <c r="G38" s="115" t="s">
        <v>65</v>
      </c>
      <c r="H38" s="115" t="s">
        <v>66</v>
      </c>
      <c r="I38" s="115" t="s">
        <v>67</v>
      </c>
      <c r="J38" s="115" t="s">
        <v>68</v>
      </c>
      <c r="K38" s="115" t="s">
        <v>69</v>
      </c>
      <c r="L38" s="116" t="s">
        <v>70</v>
      </c>
    </row>
    <row r="39" spans="1:12" ht="12" hidden="1" customHeight="1" x14ac:dyDescent="0.35">
      <c r="A39" s="57" t="s">
        <v>77</v>
      </c>
      <c r="B39" s="95">
        <v>2</v>
      </c>
      <c r="C39" s="121"/>
      <c r="D39" s="88" t="str">
        <f>Import!A2</f>
        <v>Bundumfang</v>
      </c>
      <c r="E39" s="40">
        <f>ROUND(HLOOKUP(E$36,Import!$1:$11,$B39,0)/5,1)*5</f>
        <v>90</v>
      </c>
      <c r="F39" s="40">
        <f>ROUND(HLOOKUP(F$36,Import!$1:$11,$B39,0)/5,1)*5</f>
        <v>98</v>
      </c>
      <c r="G39" s="40">
        <f>ROUND(HLOOKUP(G$36,Import!$1:$11,$B39,0)/5,1)*5</f>
        <v>106</v>
      </c>
      <c r="H39" s="40">
        <f>ROUND(HLOOKUP(H$36,Import!$1:$11,$B39,0)/5,1)*5</f>
        <v>114</v>
      </c>
      <c r="I39" s="49">
        <f>ROUND(HLOOKUP(I$36,Import!$1:$11,$B39,0)/5,1)*5</f>
        <v>122</v>
      </c>
      <c r="J39" s="40">
        <f>ROUND(HLOOKUP(J$36,Import!$1:$11,$B39,0)/5,1)*5</f>
        <v>130</v>
      </c>
      <c r="K39" s="49">
        <f>ROUND(HLOOKUP(K$36,Import!$1:$11,$B39,0)/5,1)*5</f>
        <v>138</v>
      </c>
      <c r="L39" s="41">
        <f>ROUND(HLOOKUP(L$36,Import!$1:$11,$B39,0)/5,1)*5</f>
        <v>146</v>
      </c>
    </row>
    <row r="40" spans="1:12" ht="12" hidden="1" customHeight="1" x14ac:dyDescent="0.35">
      <c r="A40" s="58" t="s">
        <v>79</v>
      </c>
      <c r="B40" s="96">
        <v>3</v>
      </c>
      <c r="C40" s="107"/>
      <c r="D40" s="86" t="str">
        <f>Import!A3</f>
        <v>Gesaessumfang</v>
      </c>
      <c r="E40" s="42">
        <f>ROUND(HLOOKUP(E$36,Import!$1:$11,$B40,0)/5,1)*5</f>
        <v>102</v>
      </c>
      <c r="F40" s="42">
        <f>ROUND(HLOOKUP(F$36,Import!$1:$11,$B40,0)/5,1)*5</f>
        <v>110</v>
      </c>
      <c r="G40" s="42">
        <f>ROUND(HLOOKUP(G$36,Import!$1:$11,$B40,0)/5,1)*5</f>
        <v>118</v>
      </c>
      <c r="H40" s="42">
        <f>ROUND(HLOOKUP(H$36,Import!$1:$11,$B40,0)/5,1)*5</f>
        <v>126</v>
      </c>
      <c r="I40" s="50">
        <f>ROUND(HLOOKUP(I$36,Import!$1:$11,$B40,0)/5,1)*5</f>
        <v>134</v>
      </c>
      <c r="J40" s="42">
        <f>ROUND(HLOOKUP(J$36,Import!$1:$11,$B40,0)/5,1)*5</f>
        <v>142</v>
      </c>
      <c r="K40" s="50">
        <f>ROUND(HLOOKUP(K$36,Import!$1:$11,$B40,0)/5,1)*5</f>
        <v>150</v>
      </c>
      <c r="L40" s="43">
        <f>ROUND(HLOOKUP(L$36,Import!$1:$11,$B40,0)/5,1)*5</f>
        <v>158</v>
      </c>
    </row>
    <row r="41" spans="1:12" ht="27" customHeight="1" thickBot="1" x14ac:dyDescent="0.4">
      <c r="A41" s="58" t="s">
        <v>80</v>
      </c>
      <c r="B41" s="96">
        <v>4</v>
      </c>
      <c r="C41" s="110" t="s">
        <v>96</v>
      </c>
      <c r="D41" s="111" t="str">
        <f>Import!A4</f>
        <v>Seitenlaenge</v>
      </c>
      <c r="E41" s="117" t="s">
        <v>86</v>
      </c>
      <c r="F41" s="117" t="s">
        <v>85</v>
      </c>
      <c r="G41" s="117" t="s">
        <v>84</v>
      </c>
      <c r="H41" s="117" t="s">
        <v>84</v>
      </c>
      <c r="I41" s="91" t="s">
        <v>91</v>
      </c>
      <c r="J41" s="91" t="s">
        <v>91</v>
      </c>
      <c r="K41" s="91" t="s">
        <v>91</v>
      </c>
      <c r="L41" s="109" t="s">
        <v>91</v>
      </c>
    </row>
    <row r="42" spans="1:12" ht="12" hidden="1" customHeight="1" x14ac:dyDescent="0.35">
      <c r="A42" s="58" t="s">
        <v>81</v>
      </c>
      <c r="B42" s="96">
        <v>5</v>
      </c>
      <c r="C42" s="121"/>
      <c r="D42" s="88" t="str">
        <f>Import!A5</f>
        <v>Schrittlaenge</v>
      </c>
      <c r="E42" s="42">
        <f>ROUND(HLOOKUP(E$36,Import!$1:$11,$B42,0)/5,1)*5</f>
        <v>81</v>
      </c>
      <c r="F42" s="42">
        <f>ROUND(HLOOKUP(F$36,Import!$1:$11,$B42,0)/5,1)*5</f>
        <v>81</v>
      </c>
      <c r="G42" s="42">
        <f>ROUND(HLOOKUP(G$36,Import!$1:$11,$B42,0)/5,1)*5</f>
        <v>81</v>
      </c>
      <c r="H42" s="42">
        <f>ROUND(HLOOKUP(H$36,Import!$1:$11,$B42,0)/5,1)*5</f>
        <v>81</v>
      </c>
      <c r="I42" s="50">
        <f>ROUND(HLOOKUP(I$36,Import!$1:$11,$B42,0)/5,1)*5</f>
        <v>81</v>
      </c>
      <c r="J42" s="42">
        <f>ROUND(HLOOKUP(J$36,Import!$1:$11,$B42,0)/5,1)*5</f>
        <v>81</v>
      </c>
      <c r="K42" s="50">
        <f>ROUND(HLOOKUP(K$36,Import!$1:$11,$B42,0)/5,1)*5</f>
        <v>81</v>
      </c>
      <c r="L42" s="43">
        <f>ROUND(HLOOKUP(L$36,Import!$1:$11,$B42,0)/5,1)*5</f>
        <v>81</v>
      </c>
    </row>
    <row r="43" spans="1:12" ht="12" hidden="1" customHeight="1" x14ac:dyDescent="0.35">
      <c r="A43" s="58" t="s">
        <v>82</v>
      </c>
      <c r="B43" s="96">
        <v>6</v>
      </c>
      <c r="C43" s="107"/>
      <c r="D43" s="86" t="str">
        <f>Import!A6</f>
        <v>Bundhoehe</v>
      </c>
      <c r="E43" s="16">
        <f>ROUND(HLOOKUP(E$36,Import!$1:$11,$B43,0)/5,1)*5</f>
        <v>6</v>
      </c>
      <c r="F43" s="16">
        <f>ROUND(HLOOKUP(F$36,Import!$1:$11,$B43,0)/5,1)*5</f>
        <v>6</v>
      </c>
      <c r="G43" s="16">
        <f>ROUND(HLOOKUP(G$36,Import!$1:$11,$B43,0)/5,1)*5</f>
        <v>6</v>
      </c>
      <c r="H43" s="16">
        <f>ROUND(HLOOKUP(H$36,Import!$1:$11,$B43,0)/5,1)*5</f>
        <v>6</v>
      </c>
      <c r="I43" s="51">
        <f>ROUND(HLOOKUP(I$36,Import!$1:$11,$B43,0)/5,1)*5</f>
        <v>6</v>
      </c>
      <c r="J43" s="16">
        <f>ROUND(HLOOKUP(J$36,Import!$1:$11,$B43,0)/5,1)*5</f>
        <v>6</v>
      </c>
      <c r="K43" s="51">
        <f>ROUND(HLOOKUP(K$36,Import!$1:$11,$B43,0)/5,1)*5</f>
        <v>6</v>
      </c>
      <c r="L43" s="17">
        <f>ROUND(HLOOKUP(L$36,Import!$1:$11,$B43,0)/5,1)*5</f>
        <v>6</v>
      </c>
    </row>
    <row r="44" spans="1:12" ht="12" hidden="1" customHeight="1" x14ac:dyDescent="0.35">
      <c r="A44" s="58" t="s">
        <v>78</v>
      </c>
      <c r="B44" s="96">
        <v>7</v>
      </c>
      <c r="C44" s="107"/>
      <c r="D44" s="86" t="str">
        <f>Import!A7</f>
        <v>Oberschenkelumf</v>
      </c>
      <c r="E44" s="16">
        <f>ROUND(HLOOKUP(E$36,Import!$1:$11,$B44,0)/5,1)*5</f>
        <v>58</v>
      </c>
      <c r="F44" s="16">
        <f>ROUND(HLOOKUP(F$36,Import!$1:$11,$B44,0)/5,1)*5</f>
        <v>62</v>
      </c>
      <c r="G44" s="16">
        <f>ROUND(HLOOKUP(G$36,Import!$1:$11,$B44,0)/5,1)*5</f>
        <v>65.5</v>
      </c>
      <c r="H44" s="16">
        <f>ROUND(HLOOKUP(H$36,Import!$1:$11,$B44,0)/5,1)*5</f>
        <v>69.5</v>
      </c>
      <c r="I44" s="51">
        <f>ROUND(HLOOKUP(I$36,Import!$1:$11,$B44,0)/5,1)*5</f>
        <v>73</v>
      </c>
      <c r="J44" s="16">
        <f>ROUND(HLOOKUP(J$36,Import!$1:$11,$B44,0)/5,1)*5</f>
        <v>77</v>
      </c>
      <c r="K44" s="51">
        <f>ROUND(HLOOKUP(K$36,Import!$1:$11,$B44,0)/5,1)*5</f>
        <v>80.5</v>
      </c>
      <c r="L44" s="17">
        <f>ROUND(HLOOKUP(L$36,Import!$1:$11,$B44,0)/5,1)*5</f>
        <v>84.5</v>
      </c>
    </row>
    <row r="45" spans="1:12" ht="12" hidden="1" customHeight="1" thickBot="1" x14ac:dyDescent="0.4">
      <c r="A45" s="59" t="s">
        <v>83</v>
      </c>
      <c r="B45" s="98">
        <v>8</v>
      </c>
      <c r="C45" s="107"/>
      <c r="D45" s="86" t="str">
        <f>Import!A8</f>
        <v>Fussweite</v>
      </c>
      <c r="E45" s="30">
        <f>ROUND(HLOOKUP(E$36,Import!$1:$11,$B45,0)/5,1)*5</f>
        <v>48</v>
      </c>
      <c r="F45" s="30">
        <f>ROUND(HLOOKUP(F$36,Import!$1:$11,$B45,0)/5,1)*5</f>
        <v>50</v>
      </c>
      <c r="G45" s="30">
        <f>ROUND(HLOOKUP(G$36,Import!$1:$11,$B45,0)/5,1)*5</f>
        <v>52</v>
      </c>
      <c r="H45" s="30">
        <f>ROUND(HLOOKUP(H$36,Import!$1:$11,$B45,0)/5,1)*5</f>
        <v>54</v>
      </c>
      <c r="I45" s="52">
        <f>ROUND(HLOOKUP(I$36,Import!$1:$11,$B45,0)/5,1)*5</f>
        <v>56</v>
      </c>
      <c r="J45" s="30">
        <f>ROUND(HLOOKUP(J$36,Import!$1:$11,$B45,0)/5,1)*5</f>
        <v>58</v>
      </c>
      <c r="K45" s="52">
        <f>ROUND(HLOOKUP(K$36,Import!$1:$11,$B45,0)/5,1)*5</f>
        <v>60</v>
      </c>
      <c r="L45" s="31">
        <f>ROUND(HLOOKUP(L$36,Import!$1:$11,$B45,0)/5,1)*5</f>
        <v>62</v>
      </c>
    </row>
    <row r="46" spans="1:12" ht="12" customHeight="1" x14ac:dyDescent="0.35">
      <c r="A46" s="60"/>
      <c r="B46" s="99">
        <v>1</v>
      </c>
      <c r="C46" s="107"/>
      <c r="D46" s="86"/>
      <c r="E46" s="53" t="str">
        <f>Import!AH1</f>
        <v>XS-4</v>
      </c>
      <c r="F46" s="53" t="str">
        <f>Import!AI1</f>
        <v>S-4</v>
      </c>
      <c r="G46" s="53" t="str">
        <f>Import!AJ1</f>
        <v>M-4</v>
      </c>
      <c r="H46" s="53" t="str">
        <f>Import!AK1</f>
        <v>L-4</v>
      </c>
      <c r="I46" s="53" t="str">
        <f>Import!AL1</f>
        <v>XL-4</v>
      </c>
      <c r="J46" s="53" t="str">
        <f>Import!AM1</f>
        <v>XXL-4</v>
      </c>
      <c r="K46" s="53" t="str">
        <f>Import!AN1</f>
        <v>XXXL-4</v>
      </c>
      <c r="L46" s="54" t="str">
        <f>Import!AO1</f>
        <v>XXXXL-4</v>
      </c>
    </row>
    <row r="47" spans="1:12" ht="12" customHeight="1" x14ac:dyDescent="0.35">
      <c r="A47" s="55"/>
      <c r="B47" s="93"/>
      <c r="C47" s="106" t="s">
        <v>95</v>
      </c>
      <c r="D47" s="86" t="s">
        <v>61</v>
      </c>
      <c r="E47" s="90" t="s">
        <v>74</v>
      </c>
      <c r="F47" s="90" t="s">
        <v>74</v>
      </c>
      <c r="G47" s="90" t="s">
        <v>74</v>
      </c>
      <c r="H47" s="90" t="s">
        <v>74</v>
      </c>
      <c r="I47" s="90" t="s">
        <v>74</v>
      </c>
      <c r="J47" s="90" t="s">
        <v>74</v>
      </c>
      <c r="K47" s="90" t="s">
        <v>74</v>
      </c>
      <c r="L47" s="114" t="s">
        <v>74</v>
      </c>
    </row>
    <row r="48" spans="1:12" ht="12" customHeight="1" thickBot="1" x14ac:dyDescent="0.4">
      <c r="A48" s="56"/>
      <c r="B48" s="94"/>
      <c r="C48" s="122" t="s">
        <v>98</v>
      </c>
      <c r="D48" s="87" t="s">
        <v>56</v>
      </c>
      <c r="E48" s="115" t="s">
        <v>63</v>
      </c>
      <c r="F48" s="115" t="s">
        <v>64</v>
      </c>
      <c r="G48" s="115" t="s">
        <v>65</v>
      </c>
      <c r="H48" s="115" t="s">
        <v>66</v>
      </c>
      <c r="I48" s="115" t="s">
        <v>67</v>
      </c>
      <c r="J48" s="115" t="s">
        <v>68</v>
      </c>
      <c r="K48" s="115" t="s">
        <v>69</v>
      </c>
      <c r="L48" s="116" t="s">
        <v>70</v>
      </c>
    </row>
    <row r="49" spans="1:12" ht="12" hidden="1" customHeight="1" x14ac:dyDescent="0.35">
      <c r="A49" s="57" t="s">
        <v>77</v>
      </c>
      <c r="B49" s="95">
        <v>2</v>
      </c>
      <c r="C49" s="121"/>
      <c r="D49" s="88" t="str">
        <f>Import!A2</f>
        <v>Bundumfang</v>
      </c>
      <c r="E49" s="40">
        <f>ROUND(HLOOKUP(E$46,Import!$1:$11,$B49,0)/5,1)*5</f>
        <v>90</v>
      </c>
      <c r="F49" s="40">
        <f>ROUND(HLOOKUP(F$46,Import!$1:$11,$B49,0)/5,1)*5</f>
        <v>98</v>
      </c>
      <c r="G49" s="40">
        <f>ROUND(HLOOKUP(G$46,Import!$1:$11,$B49,0)/5,1)*5</f>
        <v>106</v>
      </c>
      <c r="H49" s="40">
        <f>ROUND(HLOOKUP(H$46,Import!$1:$11,$B49,0)/5,1)*5</f>
        <v>114</v>
      </c>
      <c r="I49" s="40">
        <f>ROUND(HLOOKUP(I$46,Import!$1:$11,$B49,0)/5,1)*5</f>
        <v>122</v>
      </c>
      <c r="J49" s="40">
        <f>ROUND(HLOOKUP(J$46,Import!$1:$11,$B49,0)/5,1)*5</f>
        <v>130</v>
      </c>
      <c r="K49" s="40">
        <f>ROUND(HLOOKUP(K$46,Import!$1:$11,$B49,0)/5,1)*5</f>
        <v>138</v>
      </c>
      <c r="L49" s="41">
        <f>ROUND(HLOOKUP(L$46,Import!$1:$11,$B49,0)/5,1)*5</f>
        <v>146</v>
      </c>
    </row>
    <row r="50" spans="1:12" ht="12" hidden="1" customHeight="1" x14ac:dyDescent="0.35">
      <c r="A50" s="58" t="s">
        <v>79</v>
      </c>
      <c r="B50" s="96">
        <v>3</v>
      </c>
      <c r="C50" s="107"/>
      <c r="D50" s="86" t="str">
        <f>Import!A3</f>
        <v>Gesaessumfang</v>
      </c>
      <c r="E50" s="42">
        <f>ROUND(HLOOKUP(E$46,Import!$1:$11,$B50,0)/5,1)*5</f>
        <v>102</v>
      </c>
      <c r="F50" s="42">
        <f>ROUND(HLOOKUP(F$46,Import!$1:$11,$B50,0)/5,1)*5</f>
        <v>110</v>
      </c>
      <c r="G50" s="42">
        <f>ROUND(HLOOKUP(G$46,Import!$1:$11,$B50,0)/5,1)*5</f>
        <v>118</v>
      </c>
      <c r="H50" s="42">
        <f>ROUND(HLOOKUP(H$46,Import!$1:$11,$B50,0)/5,1)*5</f>
        <v>126</v>
      </c>
      <c r="I50" s="42">
        <f>ROUND(HLOOKUP(I$46,Import!$1:$11,$B50,0)/5,1)*5</f>
        <v>134</v>
      </c>
      <c r="J50" s="42">
        <f>ROUND(HLOOKUP(J$46,Import!$1:$11,$B50,0)/5,1)*5</f>
        <v>142</v>
      </c>
      <c r="K50" s="42">
        <f>ROUND(HLOOKUP(K$46,Import!$1:$11,$B50,0)/5,1)*5</f>
        <v>150</v>
      </c>
      <c r="L50" s="43">
        <f>ROUND(HLOOKUP(L$46,Import!$1:$11,$B50,0)/5,1)*5</f>
        <v>158</v>
      </c>
    </row>
    <row r="51" spans="1:12" ht="27" customHeight="1" thickBot="1" x14ac:dyDescent="0.4">
      <c r="A51" s="58" t="s">
        <v>80</v>
      </c>
      <c r="B51" s="96">
        <v>4</v>
      </c>
      <c r="C51" s="110" t="s">
        <v>96</v>
      </c>
      <c r="D51" s="111" t="str">
        <f>Import!A4</f>
        <v>Seitenlaenge</v>
      </c>
      <c r="E51" s="117" t="s">
        <v>87</v>
      </c>
      <c r="F51" s="117" t="s">
        <v>86</v>
      </c>
      <c r="G51" s="117" t="s">
        <v>85</v>
      </c>
      <c r="H51" s="117" t="s">
        <v>85</v>
      </c>
      <c r="I51" s="117" t="s">
        <v>84</v>
      </c>
      <c r="J51" s="117" t="s">
        <v>84</v>
      </c>
      <c r="K51" s="117" t="s">
        <v>84</v>
      </c>
      <c r="L51" s="118" t="s">
        <v>84</v>
      </c>
    </row>
    <row r="52" spans="1:12" ht="12" hidden="1" customHeight="1" x14ac:dyDescent="0.35">
      <c r="A52" s="58" t="s">
        <v>81</v>
      </c>
      <c r="B52" s="96">
        <v>5</v>
      </c>
      <c r="C52" s="121"/>
      <c r="D52" s="88" t="str">
        <f>Import!A5</f>
        <v>Schrittlaenge</v>
      </c>
      <c r="E52" s="42">
        <f>ROUND(HLOOKUP(E$46,Import!$1:$11,$B52,0)/5,1)*5</f>
        <v>85</v>
      </c>
      <c r="F52" s="42">
        <f>ROUND(HLOOKUP(F$46,Import!$1:$11,$B52,0)/5,1)*5</f>
        <v>85</v>
      </c>
      <c r="G52" s="42">
        <f>ROUND(HLOOKUP(G$46,Import!$1:$11,$B52,0)/5,1)*5</f>
        <v>85</v>
      </c>
      <c r="H52" s="42">
        <f>ROUND(HLOOKUP(H$46,Import!$1:$11,$B52,0)/5,1)*5</f>
        <v>85</v>
      </c>
      <c r="I52" s="42">
        <f>ROUND(HLOOKUP(I$46,Import!$1:$11,$B52,0)/5,1)*5</f>
        <v>85</v>
      </c>
      <c r="J52" s="42">
        <f>ROUND(HLOOKUP(J$46,Import!$1:$11,$B52,0)/5,1)*5</f>
        <v>85</v>
      </c>
      <c r="K52" s="42">
        <f>ROUND(HLOOKUP(K$46,Import!$1:$11,$B52,0)/5,1)*5</f>
        <v>85</v>
      </c>
      <c r="L52" s="43">
        <f>ROUND(HLOOKUP(L$46,Import!$1:$11,$B52,0)/5,1)*5</f>
        <v>85</v>
      </c>
    </row>
    <row r="53" spans="1:12" ht="12" hidden="1" customHeight="1" x14ac:dyDescent="0.35">
      <c r="A53" s="58" t="s">
        <v>82</v>
      </c>
      <c r="B53" s="96">
        <v>6</v>
      </c>
      <c r="C53" s="107"/>
      <c r="D53" s="86" t="str">
        <f>Import!A6</f>
        <v>Bundhoehe</v>
      </c>
      <c r="E53" s="16">
        <f>ROUND(HLOOKUP(E$46,Import!$1:$11,$B53,0)/5,1)*5</f>
        <v>6</v>
      </c>
      <c r="F53" s="16">
        <f>ROUND(HLOOKUP(F$46,Import!$1:$11,$B53,0)/5,1)*5</f>
        <v>6</v>
      </c>
      <c r="G53" s="16">
        <f>ROUND(HLOOKUP(G$46,Import!$1:$11,$B53,0)/5,1)*5</f>
        <v>6</v>
      </c>
      <c r="H53" s="16">
        <f>ROUND(HLOOKUP(H$46,Import!$1:$11,$B53,0)/5,1)*5</f>
        <v>6</v>
      </c>
      <c r="I53" s="16">
        <f>ROUND(HLOOKUP(I$46,Import!$1:$11,$B53,0)/5,1)*5</f>
        <v>6</v>
      </c>
      <c r="J53" s="16">
        <f>ROUND(HLOOKUP(J$46,Import!$1:$11,$B53,0)/5,1)*5</f>
        <v>6</v>
      </c>
      <c r="K53" s="16">
        <f>ROUND(HLOOKUP(K$46,Import!$1:$11,$B53,0)/5,1)*5</f>
        <v>6</v>
      </c>
      <c r="L53" s="17">
        <f>ROUND(HLOOKUP(L$46,Import!$1:$11,$B53,0)/5,1)*5</f>
        <v>6</v>
      </c>
    </row>
    <row r="54" spans="1:12" ht="12" hidden="1" customHeight="1" x14ac:dyDescent="0.35">
      <c r="A54" s="58" t="s">
        <v>78</v>
      </c>
      <c r="B54" s="96">
        <v>7</v>
      </c>
      <c r="C54" s="107"/>
      <c r="D54" s="86" t="str">
        <f>Import!A7</f>
        <v>Oberschenkelumf</v>
      </c>
      <c r="E54" s="16">
        <f>ROUND(HLOOKUP(E$46,Import!$1:$11,$B54,0)/5,1)*5</f>
        <v>58</v>
      </c>
      <c r="F54" s="16">
        <f>ROUND(HLOOKUP(F$46,Import!$1:$11,$B54,0)/5,1)*5</f>
        <v>62</v>
      </c>
      <c r="G54" s="16">
        <f>ROUND(HLOOKUP(G$46,Import!$1:$11,$B54,0)/5,1)*5</f>
        <v>65.5</v>
      </c>
      <c r="H54" s="16">
        <f>ROUND(HLOOKUP(H$46,Import!$1:$11,$B54,0)/5,1)*5</f>
        <v>69.5</v>
      </c>
      <c r="I54" s="16">
        <f>ROUND(HLOOKUP(I$46,Import!$1:$11,$B54,0)/5,1)*5</f>
        <v>73</v>
      </c>
      <c r="J54" s="16">
        <f>ROUND(HLOOKUP(J$46,Import!$1:$11,$B54,0)/5,1)*5</f>
        <v>77</v>
      </c>
      <c r="K54" s="16">
        <f>ROUND(HLOOKUP(K$46,Import!$1:$11,$B54,0)/5,1)*5</f>
        <v>81</v>
      </c>
      <c r="L54" s="17">
        <f>ROUND(HLOOKUP(L$46,Import!$1:$11,$B54,0)/5,1)*5</f>
        <v>84.5</v>
      </c>
    </row>
    <row r="55" spans="1:12" ht="12" hidden="1" customHeight="1" thickBot="1" x14ac:dyDescent="0.4">
      <c r="A55" s="59" t="s">
        <v>83</v>
      </c>
      <c r="B55" s="98">
        <v>8</v>
      </c>
      <c r="C55" s="107"/>
      <c r="D55" s="86" t="str">
        <f>Import!A8</f>
        <v>Fussweite</v>
      </c>
      <c r="E55" s="30">
        <f>ROUND(HLOOKUP(E$46,Import!$1:$11,$B55,0)/5,1)*5</f>
        <v>48</v>
      </c>
      <c r="F55" s="30">
        <f>ROUND(HLOOKUP(F$46,Import!$1:$11,$B55,0)/5,1)*5</f>
        <v>50</v>
      </c>
      <c r="G55" s="30">
        <f>ROUND(HLOOKUP(G$46,Import!$1:$11,$B55,0)/5,1)*5</f>
        <v>52</v>
      </c>
      <c r="H55" s="30">
        <f>ROUND(HLOOKUP(H$46,Import!$1:$11,$B55,0)/5,1)*5</f>
        <v>54</v>
      </c>
      <c r="I55" s="30">
        <f>ROUND(HLOOKUP(I$46,Import!$1:$11,$B55,0)/5,1)*5</f>
        <v>56</v>
      </c>
      <c r="J55" s="30">
        <f>ROUND(HLOOKUP(J$46,Import!$1:$11,$B55,0)/5,1)*5</f>
        <v>58</v>
      </c>
      <c r="K55" s="30">
        <f>ROUND(HLOOKUP(K$46,Import!$1:$11,$B55,0)/5,1)*5</f>
        <v>60</v>
      </c>
      <c r="L55" s="31">
        <f>ROUND(HLOOKUP(L$46,Import!$1:$11,$B55,0)/5,1)*5</f>
        <v>62</v>
      </c>
    </row>
    <row r="56" spans="1:12" ht="12" customHeight="1" x14ac:dyDescent="0.35">
      <c r="A56" s="60"/>
      <c r="B56" s="99">
        <v>1</v>
      </c>
      <c r="C56" s="107"/>
      <c r="D56" s="86"/>
      <c r="E56" s="53" t="str">
        <f>Import!AP1</f>
        <v>XS-5</v>
      </c>
      <c r="F56" s="53" t="str">
        <f>Import!AQ1</f>
        <v>S-5</v>
      </c>
      <c r="G56" s="53" t="str">
        <f>Import!AR1</f>
        <v>M-5</v>
      </c>
      <c r="H56" s="53" t="str">
        <f>Import!AS1</f>
        <v>L-5</v>
      </c>
      <c r="I56" s="53" t="str">
        <f>Import!AT1</f>
        <v>XL-5</v>
      </c>
      <c r="J56" s="53" t="str">
        <f>Import!AU1</f>
        <v>XXL-5</v>
      </c>
      <c r="K56" s="53" t="str">
        <f>Import!AV1</f>
        <v>XXXL-5</v>
      </c>
      <c r="L56" s="54" t="str">
        <f>Import!AW1</f>
        <v>XXXXL-5</v>
      </c>
    </row>
    <row r="57" spans="1:12" ht="12" customHeight="1" x14ac:dyDescent="0.35">
      <c r="A57" s="55"/>
      <c r="B57" s="93"/>
      <c r="C57" s="106" t="s">
        <v>95</v>
      </c>
      <c r="D57" s="86" t="s">
        <v>61</v>
      </c>
      <c r="E57" s="90" t="s">
        <v>75</v>
      </c>
      <c r="F57" s="90" t="s">
        <v>75</v>
      </c>
      <c r="G57" s="90" t="s">
        <v>75</v>
      </c>
      <c r="H57" s="90" t="s">
        <v>75</v>
      </c>
      <c r="I57" s="90" t="s">
        <v>75</v>
      </c>
      <c r="J57" s="90" t="s">
        <v>75</v>
      </c>
      <c r="K57" s="90" t="s">
        <v>75</v>
      </c>
      <c r="L57" s="114" t="s">
        <v>75</v>
      </c>
    </row>
    <row r="58" spans="1:12" ht="12" customHeight="1" thickBot="1" x14ac:dyDescent="0.4">
      <c r="A58" s="56"/>
      <c r="B58" s="94"/>
      <c r="C58" s="122" t="s">
        <v>98</v>
      </c>
      <c r="D58" s="87" t="s">
        <v>56</v>
      </c>
      <c r="E58" s="115" t="s">
        <v>63</v>
      </c>
      <c r="F58" s="115" t="s">
        <v>64</v>
      </c>
      <c r="G58" s="115" t="s">
        <v>65</v>
      </c>
      <c r="H58" s="115" t="s">
        <v>66</v>
      </c>
      <c r="I58" s="115" t="s">
        <v>67</v>
      </c>
      <c r="J58" s="115" t="s">
        <v>68</v>
      </c>
      <c r="K58" s="115" t="s">
        <v>69</v>
      </c>
      <c r="L58" s="116" t="s">
        <v>70</v>
      </c>
    </row>
    <row r="59" spans="1:12" ht="12" hidden="1" customHeight="1" x14ac:dyDescent="0.35">
      <c r="A59" s="57" t="s">
        <v>77</v>
      </c>
      <c r="B59" s="95">
        <v>2</v>
      </c>
      <c r="C59" s="121"/>
      <c r="D59" s="88" t="str">
        <f>Import!A2</f>
        <v>Bundumfang</v>
      </c>
      <c r="E59" s="40">
        <f>ROUND(HLOOKUP(E$56,Import!$1:$11,$B59,0)/5,1)*5</f>
        <v>90</v>
      </c>
      <c r="F59" s="40">
        <f>ROUND(HLOOKUP(F$56,Import!$1:$11,$B59,0)/5,1)*5</f>
        <v>98</v>
      </c>
      <c r="G59" s="40">
        <f>ROUND(HLOOKUP(G$56,Import!$1:$11,$B59,0)/5,1)*5</f>
        <v>106</v>
      </c>
      <c r="H59" s="40">
        <f>ROUND(HLOOKUP(H$56,Import!$1:$11,$B59,0)/5,1)*5</f>
        <v>114</v>
      </c>
      <c r="I59" s="40">
        <f>ROUND(HLOOKUP(I$56,Import!$1:$11,$B59,0)/5,1)*5</f>
        <v>122</v>
      </c>
      <c r="J59" s="40">
        <f>ROUND(HLOOKUP(J$56,Import!$1:$11,$B59,0)/5,1)*5</f>
        <v>130</v>
      </c>
      <c r="K59" s="40">
        <f>ROUND(HLOOKUP(K$56,Import!$1:$11,$B59,0)/5,1)*5</f>
        <v>138</v>
      </c>
      <c r="L59" s="41">
        <f>ROUND(HLOOKUP(L$56,Import!$1:$11,$B59,0)/5,1)*5</f>
        <v>146</v>
      </c>
    </row>
    <row r="60" spans="1:12" ht="12" hidden="1" customHeight="1" x14ac:dyDescent="0.35">
      <c r="A60" s="58" t="s">
        <v>79</v>
      </c>
      <c r="B60" s="96">
        <v>3</v>
      </c>
      <c r="C60" s="107"/>
      <c r="D60" s="86" t="str">
        <f>Import!A3</f>
        <v>Gesaessumfang</v>
      </c>
      <c r="E60" s="42">
        <f>ROUND(HLOOKUP(E$56,Import!$1:$11,$B10,0)/5,1)*5</f>
        <v>102</v>
      </c>
      <c r="F60" s="42">
        <f>ROUND(HLOOKUP(F$56,Import!$1:$11,$B10,0)/5,1)*5</f>
        <v>110</v>
      </c>
      <c r="G60" s="42">
        <f>ROUND(HLOOKUP(G$56,Import!$1:$11,$B10,0)/5,1)*5</f>
        <v>118</v>
      </c>
      <c r="H60" s="42">
        <f>ROUND(HLOOKUP(H$56,Import!$1:$11,$B10,0)/5,1)*5</f>
        <v>126</v>
      </c>
      <c r="I60" s="42">
        <f>ROUND(HLOOKUP(I$56,Import!$1:$11,$B10,0)/5,1)*5</f>
        <v>134</v>
      </c>
      <c r="J60" s="42">
        <f>ROUND(HLOOKUP(J$56,Import!$1:$11,$B10,0)/5,1)*5</f>
        <v>142</v>
      </c>
      <c r="K60" s="42">
        <f>ROUND(HLOOKUP(K$56,Import!$1:$11,$B10,0)/5,1)*5</f>
        <v>150</v>
      </c>
      <c r="L60" s="43">
        <f>ROUND(HLOOKUP(L$56,Import!$1:$11,$B10,0)/5,1)*5</f>
        <v>158</v>
      </c>
    </row>
    <row r="61" spans="1:12" ht="27" customHeight="1" thickBot="1" x14ac:dyDescent="0.4">
      <c r="A61" s="58" t="s">
        <v>80</v>
      </c>
      <c r="B61" s="96">
        <v>4</v>
      </c>
      <c r="C61" s="110" t="s">
        <v>96</v>
      </c>
      <c r="D61" s="111" t="str">
        <f>Import!A4</f>
        <v>Seitenlaenge</v>
      </c>
      <c r="E61" s="117" t="s">
        <v>88</v>
      </c>
      <c r="F61" s="117" t="s">
        <v>87</v>
      </c>
      <c r="G61" s="117" t="s">
        <v>86</v>
      </c>
      <c r="H61" s="117" t="s">
        <v>86</v>
      </c>
      <c r="I61" s="117" t="s">
        <v>85</v>
      </c>
      <c r="J61" s="117" t="s">
        <v>85</v>
      </c>
      <c r="K61" s="117" t="s">
        <v>85</v>
      </c>
      <c r="L61" s="118" t="s">
        <v>85</v>
      </c>
    </row>
    <row r="62" spans="1:12" ht="12" hidden="1" customHeight="1" x14ac:dyDescent="0.35">
      <c r="A62" s="58" t="s">
        <v>81</v>
      </c>
      <c r="B62" s="96">
        <v>5</v>
      </c>
      <c r="C62" s="121"/>
      <c r="D62" s="88" t="str">
        <f>Import!A5</f>
        <v>Schrittlaenge</v>
      </c>
      <c r="E62" s="42">
        <f>ROUND(HLOOKUP(E$56,Import!$1:$11,$B12,0)/5,1)*5</f>
        <v>89</v>
      </c>
      <c r="F62" s="42">
        <f>ROUND(HLOOKUP(F$56,Import!$1:$11,$B12,0)/5,1)*5</f>
        <v>89</v>
      </c>
      <c r="G62" s="42">
        <f>ROUND(HLOOKUP(G$56,Import!$1:$11,$B12,0)/5,1)*5</f>
        <v>89</v>
      </c>
      <c r="H62" s="42">
        <f>ROUND(HLOOKUP(H$56,Import!$1:$11,$B12,0)/5,1)*5</f>
        <v>89</v>
      </c>
      <c r="I62" s="42">
        <f>ROUND(HLOOKUP(I$56,Import!$1:$11,$B12,0)/5,1)*5</f>
        <v>89</v>
      </c>
      <c r="J62" s="42">
        <f>ROUND(HLOOKUP(J$56,Import!$1:$11,$B12,0)/5,1)*5</f>
        <v>89</v>
      </c>
      <c r="K62" s="42">
        <f>ROUND(HLOOKUP(K$56,Import!$1:$11,$B12,0)/5,1)*5</f>
        <v>89</v>
      </c>
      <c r="L62" s="43">
        <f>ROUND(HLOOKUP(L$56,Import!$1:$11,$B12,0)/5,1)*5</f>
        <v>89</v>
      </c>
    </row>
    <row r="63" spans="1:12" ht="12" hidden="1" customHeight="1" x14ac:dyDescent="0.35">
      <c r="A63" s="58" t="s">
        <v>82</v>
      </c>
      <c r="B63" s="96">
        <v>6</v>
      </c>
      <c r="C63" s="107"/>
      <c r="D63" s="86" t="str">
        <f>Import!A6</f>
        <v>Bundhoehe</v>
      </c>
      <c r="E63" s="16">
        <f>ROUND(HLOOKUP(E$56,Import!$1:$11,$B13,0)/5,1)*5</f>
        <v>6</v>
      </c>
      <c r="F63" s="16">
        <f>ROUND(HLOOKUP(F$56,Import!$1:$11,$B13,0)/5,1)*5</f>
        <v>6</v>
      </c>
      <c r="G63" s="16">
        <f>ROUND(HLOOKUP(G$56,Import!$1:$11,$B13,0)/5,1)*5</f>
        <v>6</v>
      </c>
      <c r="H63" s="16">
        <f>ROUND(HLOOKUP(H$56,Import!$1:$11,$B13,0)/5,1)*5</f>
        <v>6</v>
      </c>
      <c r="I63" s="16">
        <f>ROUND(HLOOKUP(I$56,Import!$1:$11,$B13,0)/5,1)*5</f>
        <v>6</v>
      </c>
      <c r="J63" s="16">
        <f>ROUND(HLOOKUP(J$56,Import!$1:$11,$B13,0)/5,1)*5</f>
        <v>6</v>
      </c>
      <c r="K63" s="16">
        <f>ROUND(HLOOKUP(K$56,Import!$1:$11,$B13,0)/5,1)*5</f>
        <v>6</v>
      </c>
      <c r="L63" s="17">
        <f>ROUND(HLOOKUP(L$56,Import!$1:$11,$B13,0)/5,1)*5</f>
        <v>6</v>
      </c>
    </row>
    <row r="64" spans="1:12" ht="12" hidden="1" customHeight="1" x14ac:dyDescent="0.35">
      <c r="A64" s="58" t="s">
        <v>78</v>
      </c>
      <c r="B64" s="96">
        <v>7</v>
      </c>
      <c r="C64" s="107"/>
      <c r="D64" s="86" t="str">
        <f>Import!A7</f>
        <v>Oberschenkelumf</v>
      </c>
      <c r="E64" s="16">
        <f>ROUND(HLOOKUP(E$56,Import!$1:$11,$B14,0)/5,1)*5</f>
        <v>58</v>
      </c>
      <c r="F64" s="16">
        <f>ROUND(HLOOKUP(F$56,Import!$1:$11,$B14,0)/5,1)*5</f>
        <v>62</v>
      </c>
      <c r="G64" s="16">
        <f>ROUND(HLOOKUP(G$56,Import!$1:$11,$B14,0)/5,1)*5</f>
        <v>66</v>
      </c>
      <c r="H64" s="16">
        <f>ROUND(HLOOKUP(H$56,Import!$1:$11,$B14,0)/5,1)*5</f>
        <v>69.5</v>
      </c>
      <c r="I64" s="16">
        <f>ROUND(HLOOKUP(I$56,Import!$1:$11,$B14,0)/5,1)*5</f>
        <v>73.5</v>
      </c>
      <c r="J64" s="16">
        <f>ROUND(HLOOKUP(J$56,Import!$1:$11,$B14,0)/5,1)*5</f>
        <v>77</v>
      </c>
      <c r="K64" s="16">
        <f>ROUND(HLOOKUP(K$56,Import!$1:$11,$B14,0)/5,1)*5</f>
        <v>81</v>
      </c>
      <c r="L64" s="17">
        <f>ROUND(HLOOKUP(L$56,Import!$1:$11,$B14,0)/5,1)*5</f>
        <v>85</v>
      </c>
    </row>
    <row r="65" spans="1:12" ht="12" hidden="1" customHeight="1" thickBot="1" x14ac:dyDescent="0.4">
      <c r="A65" s="59" t="s">
        <v>83</v>
      </c>
      <c r="B65" s="98">
        <v>8</v>
      </c>
      <c r="C65" s="107"/>
      <c r="D65" s="86" t="str">
        <f>Import!A8</f>
        <v>Fussweite</v>
      </c>
      <c r="E65" s="30">
        <f>ROUND(HLOOKUP(E$56,Import!$1:$11,$B15,0)/5,1)*5</f>
        <v>48</v>
      </c>
      <c r="F65" s="30">
        <f>ROUND(HLOOKUP(F$56,Import!$1:$11,$B15,0)/5,1)*5</f>
        <v>50</v>
      </c>
      <c r="G65" s="30">
        <f>ROUND(HLOOKUP(G$56,Import!$1:$11,$B15,0)/5,1)*5</f>
        <v>52</v>
      </c>
      <c r="H65" s="30">
        <f>ROUND(HLOOKUP(H$56,Import!$1:$11,$B15,0)/5,1)*5</f>
        <v>54</v>
      </c>
      <c r="I65" s="30">
        <f>ROUND(HLOOKUP(I$56,Import!$1:$11,$B15,0)/5,1)*5</f>
        <v>56</v>
      </c>
      <c r="J65" s="30">
        <f>ROUND(HLOOKUP(J$56,Import!$1:$11,$B15,0)/5,1)*5</f>
        <v>58</v>
      </c>
      <c r="K65" s="30">
        <f>ROUND(HLOOKUP(K$56,Import!$1:$11,$B15,0)/5,1)*5</f>
        <v>60</v>
      </c>
      <c r="L65" s="31">
        <f>ROUND(HLOOKUP(L$56,Import!$1:$11,$B15,0)/5,1)*5</f>
        <v>62</v>
      </c>
    </row>
    <row r="66" spans="1:12" ht="12" customHeight="1" x14ac:dyDescent="0.35">
      <c r="A66" s="60"/>
      <c r="B66" s="99">
        <v>1</v>
      </c>
      <c r="C66" s="108"/>
      <c r="D66" s="86"/>
      <c r="E66" s="53" t="str">
        <f>Import!AX1</f>
        <v>XS-6</v>
      </c>
      <c r="F66" s="53" t="str">
        <f>Import!AY1</f>
        <v>S-6</v>
      </c>
      <c r="G66" s="53" t="str">
        <f>Import!AZ1</f>
        <v>M-6</v>
      </c>
      <c r="H66" s="53" t="str">
        <f>Import!BA1</f>
        <v>L-6</v>
      </c>
      <c r="I66" s="53" t="str">
        <f>Import!BB1</f>
        <v>XL-6</v>
      </c>
      <c r="J66" s="53" t="str">
        <f>Import!BC1</f>
        <v>XXL-6</v>
      </c>
      <c r="K66" s="53" t="str">
        <f>Import!BD1</f>
        <v>XXXL-6</v>
      </c>
      <c r="L66" s="54" t="str">
        <f>Import!BE1</f>
        <v>XXXXL-6</v>
      </c>
    </row>
    <row r="67" spans="1:12" ht="12" customHeight="1" x14ac:dyDescent="0.35">
      <c r="A67" s="55"/>
      <c r="B67" s="93"/>
      <c r="C67" s="106" t="s">
        <v>95</v>
      </c>
      <c r="D67" s="86" t="s">
        <v>61</v>
      </c>
      <c r="E67" s="90" t="s">
        <v>76</v>
      </c>
      <c r="F67" s="90" t="s">
        <v>76</v>
      </c>
      <c r="G67" s="90" t="s">
        <v>76</v>
      </c>
      <c r="H67" s="90" t="s">
        <v>76</v>
      </c>
      <c r="I67" s="90" t="s">
        <v>76</v>
      </c>
      <c r="J67" s="90" t="s">
        <v>76</v>
      </c>
      <c r="K67" s="90" t="s">
        <v>76</v>
      </c>
      <c r="L67" s="114" t="s">
        <v>76</v>
      </c>
    </row>
    <row r="68" spans="1:12" ht="12" customHeight="1" thickBot="1" x14ac:dyDescent="0.4">
      <c r="A68" s="56"/>
      <c r="B68" s="94"/>
      <c r="C68" s="122" t="s">
        <v>98</v>
      </c>
      <c r="D68" s="87" t="s">
        <v>56</v>
      </c>
      <c r="E68" s="115" t="s">
        <v>63</v>
      </c>
      <c r="F68" s="115" t="s">
        <v>64</v>
      </c>
      <c r="G68" s="115" t="s">
        <v>65</v>
      </c>
      <c r="H68" s="115" t="s">
        <v>66</v>
      </c>
      <c r="I68" s="115" t="s">
        <v>67</v>
      </c>
      <c r="J68" s="115" t="s">
        <v>68</v>
      </c>
      <c r="K68" s="115" t="s">
        <v>69</v>
      </c>
      <c r="L68" s="116" t="s">
        <v>70</v>
      </c>
    </row>
    <row r="69" spans="1:12" ht="12" hidden="1" customHeight="1" x14ac:dyDescent="0.35">
      <c r="A69" s="61" t="s">
        <v>77</v>
      </c>
      <c r="B69" s="100">
        <v>2</v>
      </c>
      <c r="C69" s="121"/>
      <c r="D69" s="88" t="str">
        <f>Import!A2</f>
        <v>Bundumfang</v>
      </c>
      <c r="E69" s="44">
        <f>ROUND(HLOOKUP(E$66,Import!$1:$11,$B69,0)/5,1)*5</f>
        <v>90</v>
      </c>
      <c r="F69" s="44">
        <f>ROUND(HLOOKUP(F$66,Import!$1:$11,$B69,0)/5,1)*5</f>
        <v>98</v>
      </c>
      <c r="G69" s="44">
        <f>ROUND(HLOOKUP(G$66,Import!$1:$11,$B69,0)/5,1)*5</f>
        <v>106</v>
      </c>
      <c r="H69" s="44">
        <f>ROUND(HLOOKUP(H$66,Import!$1:$11,$B69,0)/5,1)*5</f>
        <v>114</v>
      </c>
      <c r="I69" s="44">
        <f>ROUND(HLOOKUP(I$66,Import!$1:$11,$B69,0)/5,1)*5</f>
        <v>122</v>
      </c>
      <c r="J69" s="44">
        <f>ROUND(HLOOKUP(J$66,Import!$1:$11,$B69,0)/5,1)*5</f>
        <v>130</v>
      </c>
      <c r="K69" s="44">
        <f>ROUND(HLOOKUP(K$66,Import!$1:$11,$B69,0)/5,1)*5</f>
        <v>138</v>
      </c>
      <c r="L69" s="45">
        <f>ROUND(HLOOKUP(L$66,Import!$1:$11,$B69,0)/5,1)*5</f>
        <v>146</v>
      </c>
    </row>
    <row r="70" spans="1:12" ht="12" hidden="1" customHeight="1" x14ac:dyDescent="0.35">
      <c r="A70" s="58" t="s">
        <v>79</v>
      </c>
      <c r="B70" s="96">
        <v>3</v>
      </c>
      <c r="C70" s="107"/>
      <c r="D70" s="86" t="str">
        <f>Import!A3</f>
        <v>Gesaessumfang</v>
      </c>
      <c r="E70" s="42">
        <f>ROUND(HLOOKUP(E$66,Import!$1:$11,$B70,0)/5,1)*5</f>
        <v>102</v>
      </c>
      <c r="F70" s="42">
        <f>ROUND(HLOOKUP(F$66,Import!$1:$11,$B70,0)/5,1)*5</f>
        <v>110</v>
      </c>
      <c r="G70" s="42">
        <f>ROUND(HLOOKUP(G$66,Import!$1:$11,$B70,0)/5,1)*5</f>
        <v>118</v>
      </c>
      <c r="H70" s="42">
        <f>ROUND(HLOOKUP(H$66,Import!$1:$11,$B70,0)/5,1)*5</f>
        <v>126</v>
      </c>
      <c r="I70" s="42">
        <f>ROUND(HLOOKUP(I$66,Import!$1:$11,$B70,0)/5,1)*5</f>
        <v>134</v>
      </c>
      <c r="J70" s="42">
        <f>ROUND(HLOOKUP(J$66,Import!$1:$11,$B70,0)/5,1)*5</f>
        <v>142</v>
      </c>
      <c r="K70" s="42">
        <f>ROUND(HLOOKUP(K$66,Import!$1:$11,$B70,0)/5,1)*5</f>
        <v>150</v>
      </c>
      <c r="L70" s="43">
        <f>ROUND(HLOOKUP(L$66,Import!$1:$11,$B70,0)/5,1)*5</f>
        <v>158</v>
      </c>
    </row>
    <row r="71" spans="1:12" ht="27" customHeight="1" thickBot="1" x14ac:dyDescent="0.4">
      <c r="A71" s="58" t="s">
        <v>80</v>
      </c>
      <c r="B71" s="96">
        <v>4</v>
      </c>
      <c r="C71" s="110" t="s">
        <v>96</v>
      </c>
      <c r="D71" s="111" t="str">
        <f>Import!A4</f>
        <v>Seitenlaenge</v>
      </c>
      <c r="E71" s="119" t="s">
        <v>89</v>
      </c>
      <c r="F71" s="119" t="s">
        <v>88</v>
      </c>
      <c r="G71" s="119" t="s">
        <v>87</v>
      </c>
      <c r="H71" s="119" t="s">
        <v>87</v>
      </c>
      <c r="I71" s="119" t="s">
        <v>86</v>
      </c>
      <c r="J71" s="119" t="s">
        <v>86</v>
      </c>
      <c r="K71" s="119" t="s">
        <v>86</v>
      </c>
      <c r="L71" s="120" t="s">
        <v>86</v>
      </c>
    </row>
    <row r="72" spans="1:12" ht="15" hidden="1" customHeight="1" thickBot="1" x14ac:dyDescent="0.4">
      <c r="A72" s="27" t="s">
        <v>81</v>
      </c>
      <c r="B72" s="18">
        <v>5</v>
      </c>
      <c r="C72" s="101"/>
      <c r="D72" s="102" t="str">
        <f>Import!A5</f>
        <v>Schrittlaenge</v>
      </c>
      <c r="E72" s="103">
        <f>ROUND(HLOOKUP(E$66,Import!$1:$11,$B72,0)/5,1)*5</f>
        <v>93</v>
      </c>
      <c r="F72" s="103">
        <f>ROUND(HLOOKUP(F$66,Import!$1:$11,$B72,0)/5,1)*5</f>
        <v>93</v>
      </c>
      <c r="G72" s="103">
        <f>ROUND(HLOOKUP(G$66,Import!$1:$11,$B72,0)/5,1)*5</f>
        <v>93</v>
      </c>
      <c r="H72" s="103">
        <f>ROUND(HLOOKUP(H$66,Import!$1:$11,$B72,0)/5,1)*5</f>
        <v>93</v>
      </c>
      <c r="I72" s="103">
        <f>ROUND(HLOOKUP(I$66,Import!$1:$11,$B72,0)/5,1)*5</f>
        <v>93</v>
      </c>
      <c r="J72" s="103">
        <f>ROUND(HLOOKUP(J$66,Import!$1:$11,$B72,0)/5,1)*5</f>
        <v>93</v>
      </c>
      <c r="K72" s="103">
        <f>ROUND(HLOOKUP(K$66,Import!$1:$11,$B72,0)/5,1)*5</f>
        <v>93</v>
      </c>
      <c r="L72" s="104">
        <f>ROUND(HLOOKUP(L$66,Import!$1:$11,$B72,0)/5,1)*5</f>
        <v>93</v>
      </c>
    </row>
    <row r="73" spans="1:12" ht="15" hidden="1" customHeight="1" x14ac:dyDescent="0.35">
      <c r="A73" s="10" t="s">
        <v>82</v>
      </c>
      <c r="B73" s="11">
        <v>6</v>
      </c>
      <c r="C73" s="11"/>
      <c r="D73" s="24" t="str">
        <f>Import!A6</f>
        <v>Bundhoehe</v>
      </c>
      <c r="E73" s="12">
        <f>ROUND(HLOOKUP(E$66,Import!$1:$11,$B73,0)/5,1)*5</f>
        <v>6</v>
      </c>
      <c r="F73" s="12">
        <f>ROUND(HLOOKUP(F$66,Import!$1:$11,$B73,0)/5,1)*5</f>
        <v>6</v>
      </c>
      <c r="G73" s="12">
        <f>ROUND(HLOOKUP(G$66,Import!$1:$11,$B73,0)/5,1)*5</f>
        <v>6</v>
      </c>
      <c r="H73" s="12">
        <f>ROUND(HLOOKUP(H$66,Import!$1:$11,$B73,0)/5,1)*5</f>
        <v>6</v>
      </c>
      <c r="I73" s="12">
        <f>ROUND(HLOOKUP(I$66,Import!$1:$11,$B73,0)/5,1)*5</f>
        <v>6</v>
      </c>
      <c r="J73" s="12">
        <f>ROUND(HLOOKUP(J$66,Import!$1:$11,$B73,0)/5,1)*5</f>
        <v>6</v>
      </c>
      <c r="K73" s="12">
        <f>ROUND(HLOOKUP(K$66,Import!$1:$11,$B73,0)/5,1)*5</f>
        <v>6</v>
      </c>
      <c r="L73" s="13">
        <f>ROUND(HLOOKUP(L$66,Import!$1:$11,$B73,0)/5,1)*5</f>
        <v>6</v>
      </c>
    </row>
    <row r="74" spans="1:12" ht="15" hidden="1" customHeight="1" x14ac:dyDescent="0.35">
      <c r="A74" s="14" t="s">
        <v>78</v>
      </c>
      <c r="B74" s="15">
        <v>7</v>
      </c>
      <c r="C74" s="15"/>
      <c r="D74" s="25" t="str">
        <f>Import!A7</f>
        <v>Oberschenkelumf</v>
      </c>
      <c r="E74" s="16">
        <f>ROUND(HLOOKUP(E$66,Import!$1:$11,$B74,0)/5,1)*5</f>
        <v>58.5</v>
      </c>
      <c r="F74" s="16">
        <f>ROUND(HLOOKUP(F$66,Import!$1:$11,$B74,0)/5,1)*5</f>
        <v>62</v>
      </c>
      <c r="G74" s="16">
        <f>ROUND(HLOOKUP(G$66,Import!$1:$11,$B74,0)/5,1)*5</f>
        <v>66</v>
      </c>
      <c r="H74" s="16">
        <f>ROUND(HLOOKUP(H$66,Import!$1:$11,$B74,0)/5,1)*5</f>
        <v>70</v>
      </c>
      <c r="I74" s="16">
        <f>ROUND(HLOOKUP(I$66,Import!$1:$11,$B74,0)/5,1)*5</f>
        <v>73.5</v>
      </c>
      <c r="J74" s="16">
        <f>ROUND(HLOOKUP(J$66,Import!$1:$11,$B74,0)/5,1)*5</f>
        <v>77.5</v>
      </c>
      <c r="K74" s="16">
        <f>ROUND(HLOOKUP(K$66,Import!$1:$11,$B74,0)/5,1)*5</f>
        <v>81</v>
      </c>
      <c r="L74" s="17">
        <f>ROUND(HLOOKUP(L$66,Import!$1:$11,$B74,0)/5,1)*5</f>
        <v>85</v>
      </c>
    </row>
    <row r="75" spans="1:12" ht="18" hidden="1" customHeight="1" thickBot="1" x14ac:dyDescent="0.4">
      <c r="A75" s="27" t="s">
        <v>83</v>
      </c>
      <c r="B75" s="18">
        <v>8</v>
      </c>
      <c r="C75" s="28"/>
      <c r="D75" s="29" t="str">
        <f>Import!A8</f>
        <v>Fussweite</v>
      </c>
      <c r="E75" s="30">
        <f>ROUND(HLOOKUP(E$66,Import!$1:$11,$B75,0)/5,1)*5</f>
        <v>48</v>
      </c>
      <c r="F75" s="19">
        <f>ROUND(HLOOKUP(F$66,Import!$1:$11,$B75,0)/5,1)*5</f>
        <v>50</v>
      </c>
      <c r="G75" s="19">
        <f>ROUND(HLOOKUP(G$66,Import!$1:$11,$B75,0)/5,1)*5</f>
        <v>52</v>
      </c>
      <c r="H75" s="19">
        <f>ROUND(HLOOKUP(H$66,Import!$1:$11,$B75,0)/5,1)*5</f>
        <v>54</v>
      </c>
      <c r="I75" s="19">
        <f>ROUND(HLOOKUP(I$66,Import!$1:$11,$B75,0)/5,1)*5</f>
        <v>56</v>
      </c>
      <c r="J75" s="19">
        <f>ROUND(HLOOKUP(J$66,Import!$1:$11,$B75,0)/5,1)*5</f>
        <v>58</v>
      </c>
      <c r="K75" s="19">
        <f>ROUND(HLOOKUP(K$66,Import!$1:$11,$B75,0)/5,1)*5</f>
        <v>60</v>
      </c>
      <c r="L75" s="20">
        <f>ROUND(HLOOKUP(L$66,Import!$1:$11,$B75,0)/5,1)*5</f>
        <v>62</v>
      </c>
    </row>
    <row r="76" spans="1:12" ht="15" customHeight="1" x14ac:dyDescent="0.35">
      <c r="C76" s="170" t="s">
        <v>100</v>
      </c>
      <c r="D76" s="170"/>
      <c r="E76" s="170"/>
      <c r="F76" s="170"/>
      <c r="G76" s="170"/>
      <c r="H76" s="170"/>
      <c r="I76" s="170"/>
      <c r="J76" s="170"/>
      <c r="K76" s="170"/>
      <c r="L76" s="170"/>
    </row>
    <row r="77" spans="1:12" ht="15" customHeight="1" x14ac:dyDescent="0.35">
      <c r="C77" s="113"/>
      <c r="D77" s="113"/>
      <c r="E77" s="113"/>
      <c r="F77" s="113"/>
      <c r="G77" s="113"/>
      <c r="H77" s="113"/>
      <c r="I77" s="113"/>
      <c r="J77" s="113"/>
      <c r="K77" s="113"/>
      <c r="L77" s="113"/>
    </row>
    <row r="78" spans="1:12" ht="15" customHeight="1" x14ac:dyDescent="0.35">
      <c r="C78" s="113"/>
      <c r="D78" s="113"/>
      <c r="E78" s="113"/>
      <c r="F78" s="113"/>
      <c r="G78" s="113"/>
      <c r="H78" s="113"/>
      <c r="I78" s="113"/>
      <c r="J78" s="113"/>
      <c r="K78" s="113"/>
      <c r="L78" s="113"/>
    </row>
    <row r="79" spans="1:12" ht="14.5" x14ac:dyDescent="0.35">
      <c r="C79" s="123">
        <f>VK!B90</f>
        <v>0</v>
      </c>
    </row>
  </sheetData>
  <mergeCells count="6">
    <mergeCell ref="C76:L76"/>
    <mergeCell ref="C1:L1"/>
    <mergeCell ref="A3:D3"/>
    <mergeCell ref="E3:L3"/>
    <mergeCell ref="A4:D4"/>
    <mergeCell ref="E4:L4"/>
  </mergeCells>
  <pageMargins left="0.51181102362204722" right="0.19685039370078741" top="0.59055118110236227" bottom="0.59055118110236227" header="0.31496062992125984" footer="0.31496062992125984"/>
  <pageSetup paperSize="9" scale="87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Import</vt:lpstr>
      <vt:lpstr>TX01</vt:lpstr>
      <vt:lpstr>VK</vt:lpstr>
      <vt:lpstr>Sprung</vt:lpstr>
      <vt:lpstr>Sprung!Druckbereich</vt:lpstr>
      <vt:lpstr>Import!XXX2515101TX01HOSE.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Strauss</dc:creator>
  <cp:lastModifiedBy>MARTY &amp; Co. AG - Sekretariat</cp:lastModifiedBy>
  <cp:lastPrinted>2017-07-03T13:58:12Z</cp:lastPrinted>
  <dcterms:created xsi:type="dcterms:W3CDTF">2014-07-24T09:21:00Z</dcterms:created>
  <dcterms:modified xsi:type="dcterms:W3CDTF">2024-08-13T06:47:39Z</dcterms:modified>
</cp:coreProperties>
</file>